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F:\ELEC\Public Information\"/>
    </mc:Choice>
  </mc:AlternateContent>
  <xr:revisionPtr revIDLastSave="0" documentId="13_ncr:1_{B886B8E9-35E2-4F60-B09F-6C9FC062C7F5}" xr6:coauthVersionLast="47" xr6:coauthVersionMax="47" xr10:uidLastSave="{00000000-0000-0000-0000-000000000000}"/>
  <bookViews>
    <workbookView xWindow="-120" yWindow="-120" windowWidth="25440" windowHeight="15390" xr2:uid="{00000000-000D-0000-FFFF-FFFF00000000}"/>
  </bookViews>
  <sheets>
    <sheet name=" " sheetId="2" r:id="rId1"/>
  </sheets>
  <definedNames>
    <definedName name="OLE_LINK1" localSheetId="0">' '!$A$4</definedName>
    <definedName name="_xlnm.Print_Titles" localSheetId="0">' '!$4:$4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8" i="2" l="1"/>
  <c r="E187" i="2"/>
  <c r="E186" i="2"/>
  <c r="E185" i="2"/>
  <c r="E184" i="2"/>
  <c r="E183" i="2"/>
  <c r="E182" i="2"/>
  <c r="E113" i="2"/>
  <c r="E112" i="2"/>
  <c r="E181" i="2" l="1"/>
  <c r="E180" i="2" l="1"/>
  <c r="E179" i="2"/>
  <c r="E178" i="2"/>
  <c r="E177" i="2"/>
  <c r="E176" i="2" l="1"/>
  <c r="E175" i="2" l="1"/>
  <c r="E174" i="2" l="1"/>
  <c r="E95" i="2" l="1"/>
  <c r="E94" i="2"/>
  <c r="D81" i="2" l="1"/>
  <c r="D82" i="2" l="1"/>
  <c r="D149" i="2" l="1"/>
  <c r="D157" i="2"/>
  <c r="E160" i="2" l="1"/>
  <c r="E173" i="2"/>
  <c r="E172" i="2"/>
  <c r="E171" i="2"/>
  <c r="E170" i="2"/>
  <c r="E169" i="2"/>
  <c r="E168" i="2"/>
  <c r="E167" i="2"/>
  <c r="E166" i="2"/>
  <c r="E165" i="2"/>
  <c r="E164" i="2"/>
  <c r="E163" i="2"/>
  <c r="E162" i="2"/>
  <c r="E161" i="2"/>
  <c r="E159" i="2"/>
  <c r="E157" i="2"/>
  <c r="E158"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19" i="2"/>
  <c r="E118" i="2"/>
  <c r="E117" i="2"/>
  <c r="E116" i="2"/>
  <c r="E115" i="2"/>
  <c r="E114" i="2"/>
  <c r="E111" i="2"/>
  <c r="E110" i="2"/>
  <c r="E109" i="2"/>
  <c r="E108" i="2"/>
  <c r="E107" i="2"/>
  <c r="E106" i="2"/>
  <c r="E105" i="2"/>
  <c r="E104" i="2"/>
  <c r="E103" i="2"/>
  <c r="E102" i="2"/>
  <c r="E101" i="2"/>
  <c r="E100" i="2"/>
  <c r="E99" i="2"/>
  <c r="E98" i="2"/>
  <c r="E97" i="2"/>
  <c r="E96" i="2"/>
  <c r="E93" i="2"/>
  <c r="E92" i="2"/>
  <c r="E91" i="2"/>
  <c r="E90" i="2"/>
  <c r="E88" i="2"/>
  <c r="E86" i="2"/>
  <c r="E85" i="2"/>
  <c r="E84" i="2"/>
  <c r="E83" i="2"/>
  <c r="E82" i="2"/>
  <c r="E81" i="2"/>
  <c r="E80" i="2"/>
  <c r="E79" i="2"/>
  <c r="E78" i="2"/>
  <c r="E77" i="2"/>
  <c r="E75" i="2"/>
  <c r="E74" i="2"/>
  <c r="E72" i="2"/>
  <c r="E71" i="2"/>
  <c r="E70" i="2"/>
  <c r="E69" i="2"/>
  <c r="E68" i="2"/>
  <c r="E67" i="2"/>
  <c r="E66" i="2"/>
  <c r="E65" i="2"/>
  <c r="E64" i="2"/>
  <c r="E61" i="2"/>
  <c r="E60" i="2"/>
  <c r="E59" i="2"/>
  <c r="E58" i="2"/>
  <c r="E57" i="2"/>
  <c r="E56" i="2"/>
  <c r="E55" i="2"/>
  <c r="E53" i="2"/>
  <c r="E52" i="2"/>
  <c r="E51" i="2"/>
  <c r="E50" i="2"/>
  <c r="E49" i="2"/>
  <c r="E48" i="2"/>
  <c r="E47" i="2"/>
  <c r="E45" i="2"/>
  <c r="E44" i="2"/>
  <c r="E43" i="2"/>
  <c r="E42" i="2"/>
  <c r="E41" i="2"/>
  <c r="E40" i="2"/>
  <c r="E39" i="2"/>
  <c r="E38" i="2"/>
  <c r="E37" i="2"/>
  <c r="E36" i="2"/>
  <c r="E35" i="2"/>
  <c r="E34" i="2"/>
  <c r="E33" i="2"/>
  <c r="E32" i="2"/>
  <c r="E31" i="2"/>
  <c r="E30" i="2"/>
  <c r="E29" i="2"/>
  <c r="E28" i="2"/>
  <c r="E26" i="2"/>
  <c r="E25" i="2"/>
  <c r="E24" i="2"/>
  <c r="E23" i="2"/>
  <c r="E22" i="2"/>
  <c r="E21" i="2"/>
  <c r="E20" i="2"/>
  <c r="E19" i="2"/>
  <c r="E18" i="2"/>
  <c r="E17" i="2"/>
  <c r="E16" i="2"/>
  <c r="E15" i="2"/>
  <c r="E14" i="2"/>
  <c r="E13" i="2"/>
  <c r="E12" i="2"/>
  <c r="E11" i="2"/>
  <c r="E10" i="2"/>
  <c r="E9" i="2"/>
  <c r="E8" i="2"/>
  <c r="E7" i="2"/>
  <c r="E6" i="2"/>
  <c r="E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Phillips, Linda</author>
    <author>Linda Phillips</author>
  </authors>
  <commentList>
    <comment ref="C7" authorId="0" shapeId="0" xr:uid="{00000000-0006-0000-0000-000001000000}">
      <text>
        <r>
          <rPr>
            <b/>
            <sz val="9"/>
            <color indexed="81"/>
            <rFont val="Tahoma"/>
            <family val="2"/>
          </rPr>
          <t>Phillips, Linda:</t>
        </r>
        <r>
          <rPr>
            <sz val="9"/>
            <color indexed="81"/>
            <rFont val="Tahoma"/>
            <family val="2"/>
          </rPr>
          <t xml:space="preserve">
Estimate from CA story 2/26/1969 pg 19
</t>
        </r>
      </text>
    </comment>
    <comment ref="C37" authorId="0" shapeId="0" xr:uid="{00000000-0006-0000-0000-000002000000}">
      <text>
        <r>
          <rPr>
            <b/>
            <sz val="9"/>
            <color indexed="81"/>
            <rFont val="Tahoma"/>
            <family val="2"/>
          </rPr>
          <t>Phillips, Linda:</t>
        </r>
        <r>
          <rPr>
            <sz val="9"/>
            <color indexed="81"/>
            <rFont val="Tahoma"/>
            <family val="2"/>
          </rPr>
          <t xml:space="preserve">
Estimate
</t>
        </r>
      </text>
    </comment>
    <comment ref="C45" authorId="0" shapeId="0" xr:uid="{00000000-0006-0000-0000-000003000000}">
      <text>
        <r>
          <rPr>
            <b/>
            <sz val="9"/>
            <color indexed="81"/>
            <rFont val="Tahoma"/>
            <family val="2"/>
          </rPr>
          <t>Phillips, Linda:</t>
        </r>
        <r>
          <rPr>
            <sz val="9"/>
            <color indexed="81"/>
            <rFont val="Tahoma"/>
            <family val="2"/>
          </rPr>
          <t xml:space="preserve">
CA says "Nearly 20,000"
</t>
        </r>
      </text>
    </comment>
    <comment ref="C68" authorId="0" shapeId="0" xr:uid="{00000000-0006-0000-0000-000004000000}">
      <text>
        <r>
          <rPr>
            <b/>
            <sz val="9"/>
            <color indexed="81"/>
            <rFont val="Tahoma"/>
            <family val="2"/>
          </rPr>
          <t>Phillips, Linda:</t>
        </r>
        <r>
          <rPr>
            <sz val="9"/>
            <color indexed="81"/>
            <rFont val="Tahoma"/>
            <family val="2"/>
          </rPr>
          <t xml:space="preserve">
CA claims nearly 70% turnout.
</t>
        </r>
      </text>
    </comment>
    <comment ref="D120" authorId="1" shapeId="0" xr:uid="{00000000-0006-0000-0000-000005000000}">
      <text>
        <r>
          <rPr>
            <b/>
            <sz val="9"/>
            <color indexed="81"/>
            <rFont val="Tahoma"/>
            <family val="2"/>
          </rPr>
          <t>Linda Phillips:</t>
        </r>
        <r>
          <rPr>
            <sz val="9"/>
            <color indexed="81"/>
            <rFont val="Tahoma"/>
            <family val="2"/>
          </rPr>
          <t xml:space="preserve">
Memphis 4,582
Lakeland 135
</t>
        </r>
      </text>
    </comment>
  </commentList>
</comments>
</file>

<file path=xl/sharedStrings.xml><?xml version="1.0" encoding="utf-8"?>
<sst xmlns="http://schemas.openxmlformats.org/spreadsheetml/2006/main" count="231" uniqueCount="155">
  <si>
    <t>PERCENTAGE</t>
  </si>
  <si>
    <t>Primaries &amp; Co. General</t>
  </si>
  <si>
    <t>General Election</t>
  </si>
  <si>
    <t>Liquor Referendum</t>
  </si>
  <si>
    <t>Consolidation Referendum</t>
  </si>
  <si>
    <t xml:space="preserve">  </t>
  </si>
  <si>
    <t>Memphis Municipal</t>
  </si>
  <si>
    <t>Presidential Pref. Primary</t>
  </si>
  <si>
    <t>Referendum Election</t>
  </si>
  <si>
    <t>Memphis Municipal &amp; Special</t>
  </si>
  <si>
    <t>General (Presidential)</t>
  </si>
  <si>
    <t>Co. Republican Primary</t>
  </si>
  <si>
    <t xml:space="preserve">   </t>
  </si>
  <si>
    <t>County Primaries</t>
  </si>
  <si>
    <t>Memphis Municipal Election</t>
  </si>
  <si>
    <t>Memphis Run-off</t>
  </si>
  <si>
    <t>General</t>
  </si>
  <si>
    <t xml:space="preserve">Memphis Municipal </t>
  </si>
  <si>
    <t>Memphis Run-Off</t>
  </si>
  <si>
    <t>Primaries &amp; County General</t>
  </si>
  <si>
    <t>Presidential Preference Primary</t>
  </si>
  <si>
    <t>Millington Municipal</t>
  </si>
  <si>
    <t>Lakeland Municipal</t>
  </si>
  <si>
    <t>Lakeland Referendum on Sales Tax</t>
  </si>
  <si>
    <t>Collierville Municipal</t>
  </si>
  <si>
    <t>Arlington Municipal</t>
  </si>
  <si>
    <t>Lakeland Municipal &amp; Referendum</t>
  </si>
  <si>
    <t>Lucy Inc.</t>
  </si>
  <si>
    <t>Special Primaries in St.Rep.Dist. 86</t>
  </si>
  <si>
    <t>General in St.Rep.Dist. 86</t>
  </si>
  <si>
    <t>Cordova Incorporation Referendum</t>
  </si>
  <si>
    <t>Special Primaries in State Senate Dist. 28</t>
  </si>
  <si>
    <t>Lakeland and Arlington Municipal</t>
  </si>
  <si>
    <t>Memphis Municipal &amp; Referendum on Pari-mutuel Wagering</t>
  </si>
  <si>
    <t>Collierville Municipal Election</t>
  </si>
  <si>
    <t>Arlington Municipal Election</t>
  </si>
  <si>
    <t>DATE OF ELECTION</t>
  </si>
  <si>
    <t>NAME OF ELECTION</t>
  </si>
  <si>
    <t>REGISTERED VOTERS</t>
  </si>
  <si>
    <t>TOTAL VOTING</t>
  </si>
  <si>
    <t>Special Election (Cong. Dist. 8)</t>
  </si>
  <si>
    <t>General Election (Presidential)</t>
  </si>
  <si>
    <t>Special Election County Court</t>
  </si>
  <si>
    <t>Special Election Co. Court Dist. 3</t>
  </si>
  <si>
    <t>Referendum and Special Memphis Run-Off</t>
  </si>
  <si>
    <t>General Election St. Senate Dist. 28</t>
  </si>
  <si>
    <t>Shelby Co. Referendum (Sales Tax)</t>
  </si>
  <si>
    <t>General (Presidential) City &amp; Co. Referendum</t>
  </si>
  <si>
    <t>Pres. Pref. Primary &amp; County Primary</t>
  </si>
  <si>
    <t>Presidential Pref. Primaries &amp; County Primaries</t>
  </si>
  <si>
    <t>Memphis Run-off (Council Dist 5 &amp; Bd of Ed Dist 1)</t>
  </si>
  <si>
    <t>Special Primary Election  (TN House Dist. 89)</t>
  </si>
  <si>
    <t>Presidential Pref. Primaries, County Primaries &amp; Special General (TN House Dist. 89)</t>
  </si>
  <si>
    <t>Special Primary (TN Senate Dist. 33)</t>
  </si>
  <si>
    <t>Special General (TN Senate Dist. 33)</t>
  </si>
  <si>
    <t>Special Primary (TN Senate Dist. 29)(TN Rep. Dist. 87)</t>
  </si>
  <si>
    <t>Special General  (TN Senate Dist. 29)(TN Rep. Dist. 87)</t>
  </si>
  <si>
    <t>Memphis Run-off (School Bd. Dist. 6)</t>
  </si>
  <si>
    <t xml:space="preserve">Special Primary (TN Senate Dist. 30 &amp; Rep. Dist 92)   </t>
  </si>
  <si>
    <t xml:space="preserve">Special General (TN Senate Dist. 30 &amp; Rep. Dist 92)   </t>
  </si>
  <si>
    <t>Special Primary (TN Rep. Dist. 89)</t>
  </si>
  <si>
    <t>Special General (TN Rep. Dist. 89)</t>
  </si>
  <si>
    <t>Memphis Municipal Run-Off</t>
  </si>
  <si>
    <t>Collierville Run-Off Election</t>
  </si>
  <si>
    <t>Germantown Run-Off</t>
  </si>
  <si>
    <t>Special Run-Off Election (Council Districts 1 &amp; 7)</t>
  </si>
  <si>
    <t>Memphis Run-Off (Council Dist. 2)</t>
  </si>
  <si>
    <t>Special Memphis Run-Off City Court Judge</t>
  </si>
  <si>
    <t>Spec. City Run-Off City Council Dist. 1</t>
  </si>
  <si>
    <t>General Election, Special City Council District 1, Bartlett &amp; Germantown Municipal</t>
  </si>
  <si>
    <t>Presidential Preference Primaries &amp; County Primaries/ Pgk Store to See Alcoholic Beverages</t>
  </si>
  <si>
    <t>General (Presidential), Millington Run Off</t>
  </si>
  <si>
    <t>Town of Arlington Municipal Election</t>
  </si>
  <si>
    <t>District 95 Special General Election</t>
  </si>
  <si>
    <t>Lakeland Special Election</t>
  </si>
  <si>
    <t>District 95 Special Primary Election</t>
  </si>
  <si>
    <t>General (Presidential) Election</t>
  </si>
  <si>
    <t>County General &amp; State/Federal Primary</t>
  </si>
  <si>
    <t>Presidential Preference Primary and County Primary</t>
  </si>
  <si>
    <t>Memphis Municipal Run-off Election</t>
  </si>
  <si>
    <t>Arlington &amp; Lakeland Municipal</t>
  </si>
  <si>
    <t>City of Lakeland Bond Issue</t>
  </si>
  <si>
    <t>General Election, Bartlett, Collierville, Germantown &amp; Millington Municipal</t>
  </si>
  <si>
    <t>Shelby County Primary</t>
  </si>
  <si>
    <t>Special Municipal Elections</t>
  </si>
  <si>
    <t>Special Primary TN House District 91</t>
  </si>
  <si>
    <t>Arlington &amp; Lakeland Municipal Elections</t>
  </si>
  <si>
    <t>General (Presidential) &amp; Various Municipal</t>
  </si>
  <si>
    <t>Memphis City Council District 7 Run Off</t>
  </si>
  <si>
    <t>Special Primary TN House District 98</t>
  </si>
  <si>
    <t>Memphis School District 6 Run Off</t>
  </si>
  <si>
    <t>Special General TN House District 98 &amp; Memphis City School Board Referendum</t>
  </si>
  <si>
    <t>General Election, Bartlett, Collierville, Germantown &amp; Millington Municipal &amp; Memphis School Board</t>
  </si>
  <si>
    <t>Special General TN House District 83</t>
  </si>
  <si>
    <t>Special General TN House District 91 and Municipal Elections</t>
  </si>
  <si>
    <t>Special General TN Senate District 31 and Special Primary TN House District 83</t>
  </si>
  <si>
    <t>Special Primary TN Senate District 31 &amp; Memphis Mayor</t>
  </si>
  <si>
    <t>General, Bartlett &amp; Germantown Municipal, Lakeland &amp; Memphis Referendums</t>
  </si>
  <si>
    <t>Presidential Preference Primary, County Primary</t>
  </si>
  <si>
    <t>County General &amp; State Primary</t>
  </si>
  <si>
    <t>Memphis Run-Off City Council, Dist. 1 &amp; 3 &amp; Board of Education District 1 &amp; 3</t>
  </si>
  <si>
    <t>General Election, Bartlett &amp; Germantown Municipal, &amp; City Court Judge, Div.1</t>
  </si>
  <si>
    <t>Run-Off City Court Judge, Div. 1</t>
  </si>
  <si>
    <t>County General &amp; Federal/State Primaries</t>
  </si>
  <si>
    <t>Memphis City Council District 4 Run-Off</t>
  </si>
  <si>
    <t>General (Presidential) &amp; Bartlett  &amp; Germantown Municipal, City Council District 4 Special</t>
  </si>
  <si>
    <t>General Election, Bartlett &amp; Germantown Municipal, Memphis Special &amp; Referendum</t>
  </si>
  <si>
    <t>General Election (Presidential), Germantown Municipal , Special County Commission District 1, Position 3 &amp; Referendum</t>
  </si>
  <si>
    <t>General, Referendum &amp; Special Memphis Run-Off, Special Shelby County Quarterly Court, District 10, At Large Justice of Peace</t>
  </si>
  <si>
    <t>Presidential Preference Primary, Special Shelby County Quarterly Court, District 10, At Large Justice of Peace</t>
  </si>
  <si>
    <t>County General, Federal/State Primaries and Special City of Memphis</t>
  </si>
  <si>
    <t>County General, Federal/State Primary</t>
  </si>
  <si>
    <t>General Election, Bartlett &amp; Germantown Municipal</t>
  </si>
  <si>
    <t>Special Referendum for Arlington,  Bartlett, Collierville, Germantown, Lakeland &amp; Millington Municipal School Question</t>
  </si>
  <si>
    <t>Registered voters came from article in CA 5/16/1991; voters from article 5/17/2991</t>
  </si>
  <si>
    <t>Registered Voters &amp; Voters from CA article 5/12/1995</t>
  </si>
  <si>
    <t>Registered Voters and Voters from CA article 6/14/1995</t>
  </si>
  <si>
    <t>Memphis, Board of Education Dist 7 and Stewartville Annexation by Lakeland</t>
  </si>
  <si>
    <t>CA Article 12/7/2004 shows 300 eligible in STE</t>
  </si>
  <si>
    <t>Source of Data</t>
  </si>
  <si>
    <t>CA 3/26/1968 Page 19</t>
  </si>
  <si>
    <t>CA 10/18/77 page 17 &amp; 10/19/77 pg 29</t>
  </si>
  <si>
    <t>PS 5/18/79 page 15</t>
  </si>
  <si>
    <t>CA 11/22/78 Page 13</t>
  </si>
  <si>
    <t>CA 9/21/79 Page 10</t>
  </si>
  <si>
    <t>CA 10/10/79 page 17</t>
  </si>
  <si>
    <t>CA 10/1/1980 Page B17</t>
  </si>
  <si>
    <t>CA 4/14/1981 page B15 &amp; 4/15/1981 Page B13</t>
  </si>
  <si>
    <t>CA 6/5/1981 Page B 15</t>
  </si>
  <si>
    <t>CA 4/7/1982 Page B17</t>
  </si>
  <si>
    <t>CA 5/13/1983  Page B13</t>
  </si>
  <si>
    <t>Millington Star  9/26/1984 Page 1</t>
  </si>
  <si>
    <t>CA 5/14/1987 Page A4 &amp; 5/15/1987 Page A16</t>
  </si>
  <si>
    <t>CA 9/18/1987 Page B2</t>
  </si>
  <si>
    <t>We have a sample ballot in our files but no other information.</t>
  </si>
  <si>
    <t>If no source of data is listed, then the information is from the files of the Shelby County Election Commission.</t>
  </si>
  <si>
    <t>Shelby County Historical Election Turnout</t>
  </si>
  <si>
    <t>Republican</t>
  </si>
  <si>
    <t>Democratic</t>
  </si>
  <si>
    <t>For Primary Elections</t>
  </si>
  <si>
    <t>Note:  Some voters choose only the general election ballot.</t>
  </si>
  <si>
    <t>TN Senate District 30 Only</t>
  </si>
  <si>
    <t>County General &amp; State/Federal Primary and Memphis Special Municipal</t>
  </si>
  <si>
    <t>General Election, Bartlett, Collierville, Germantown &amp; Millington Municipal and Special Memphis Election</t>
  </si>
  <si>
    <t>Tennessee Senate District 32 Special General</t>
  </si>
  <si>
    <t>Spetember 19, 2019</t>
  </si>
  <si>
    <t>Tennessee Senate District 32 Special Primary</t>
  </si>
  <si>
    <t>Memphis City Council District 1 and 7 Runoff</t>
  </si>
  <si>
    <t>Collierville Run-Off Election - Position 3 &amp; 4</t>
  </si>
  <si>
    <t>Registered voters from CA article 6/18/2003</t>
  </si>
  <si>
    <t>General Election, Bartlett, Collierville, Germantown &amp; Millington Municipal Election</t>
  </si>
  <si>
    <t>Collierville Run-Off  Postions 3 &amp; 4</t>
  </si>
  <si>
    <t>Note:  The reports generated by the election tabulation system used the number of registered voters as of Oct 1, 2020 which was 590,549 since those numbers had to be inputted into the system prior to the start of early voting.  The number of registered voters on November 1, 2020 was used for this report.</t>
  </si>
  <si>
    <t>We have a sample ballot in our files but no other information. CA Article 9/16/1983 references the election in Lakeland when one candidate was unopposed.  See CA article 9/15/1983</t>
  </si>
  <si>
    <t>County Primary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</si>
</sst>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mmm\ d\,\ yyyy"/>
    <numFmt numFmtId="165" formatCode="0.0%"/>
    <numFmt numFmtId="166" formatCode="_(* #,##0_);_(* \(#,##0\);_(* &quot;-&quot;??_);_(@_)"/>
  </numFmts>
  <fonts count="13">
    <font>
      <sz val="10"/>
      <name val="Arial"/>
    </font>
    <font>
      <sz val="12"/>
      <name val="Arial"/>
      <family val="2"/>
    </font>
    <font>
      <b/>
      <sz val="12"/>
      <name val="Arial"/>
      <family val="2"/>
    </font>
    <font>
      <sz val="10"/>
      <name val="Arial"/>
      <family val="2"/>
    </font>
    <font>
      <sz val="11"/>
      <name val="Arial"/>
      <family val="2"/>
    </font>
    <font>
      <sz val="9"/>
      <color indexed="81"/>
      <name val="Tahoma"/>
      <family val="2"/>
    </font>
    <font>
      <b/>
      <sz val="9"/>
      <color indexed="81"/>
      <name val="Tahoma"/>
      <family val="2"/>
    </font>
    <font>
      <b/>
      <sz val="18"/>
      <name val="Arial"/>
      <family val="2"/>
    </font>
    <font>
      <sz val="14"/>
      <name val="Arial"/>
      <family val="2"/>
    </font>
    <font>
      <b/>
      <sz val="22"/>
      <name val="Arial"/>
      <family val="2"/>
    </font>
    <font>
      <b/>
      <sz val="14"/>
      <name val="Arial"/>
      <family val="2"/>
    </font>
    <font>
      <sz val="12"/>
      <name val="Arial"/>
    </font>
    <font>
      <sz val="11"/>
      <name val="Arial"/>
    </font>
  </fonts>
  <fills count="2">
    <fill>
      <patternFill patternType="none"/>
    </fill>
    <fill>
      <patternFill patternType="gray125"/>
    </fill>
  </fills>
  <borders count="2">
    <border>
      <left/>
      <right/>
      <top/>
      <bottom/>
      <diagonal/>
    </border>
    <border>
      <left/>
      <right/>
      <top/>
      <bottom style="thin">
        <color indexed="64"/>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43">
    <xf numFmtId="0" fontId="0" fillId="0" borderId="0" xfId="0"/>
    <xf numFmtId="3" fontId="1" fillId="0" borderId="0" xfId="0" applyNumberFormat="1" applyFont="1" applyAlignment="1">
      <alignment horizontal="center"/>
    </xf>
    <xf numFmtId="3" fontId="1" fillId="0" borderId="0" xfId="0" applyNumberFormat="1" applyFont="1"/>
    <xf numFmtId="0" fontId="1" fillId="0" borderId="0" xfId="0" applyFont="1"/>
    <xf numFmtId="3" fontId="1" fillId="0" borderId="0" xfId="0" applyNumberFormat="1" applyFont="1" applyAlignment="1">
      <alignment horizontal="left" indent="15"/>
    </xf>
    <xf numFmtId="3" fontId="1" fillId="0" borderId="0" xfId="0" applyNumberFormat="1" applyFont="1" applyAlignment="1">
      <alignment horizontal="left"/>
    </xf>
    <xf numFmtId="3" fontId="2" fillId="0" borderId="0" xfId="0" applyNumberFormat="1" applyFont="1"/>
    <xf numFmtId="0" fontId="2" fillId="0" borderId="0" xfId="0" applyFont="1"/>
    <xf numFmtId="0" fontId="1" fillId="0" borderId="0" xfId="0" applyFont="1" applyAlignment="1">
      <alignment horizontal="center" wrapText="1"/>
    </xf>
    <xf numFmtId="165" fontId="4" fillId="0" borderId="0" xfId="2" applyNumberFormat="1" applyFont="1" applyAlignment="1">
      <alignment horizontal="center"/>
    </xf>
    <xf numFmtId="166" fontId="1" fillId="0" borderId="0" xfId="1" applyNumberFormat="1" applyFont="1" applyAlignment="1">
      <alignment horizontal="right"/>
    </xf>
    <xf numFmtId="166" fontId="1" fillId="0" borderId="0" xfId="1" applyNumberFormat="1" applyFont="1" applyFill="1" applyAlignment="1">
      <alignment horizontal="right"/>
    </xf>
    <xf numFmtId="3" fontId="1" fillId="0" borderId="0" xfId="0" applyNumberFormat="1" applyFont="1" applyAlignment="1">
      <alignment wrapText="1"/>
    </xf>
    <xf numFmtId="3" fontId="1" fillId="0" borderId="0" xfId="0" applyNumberFormat="1" applyFont="1" applyAlignment="1">
      <alignment horizontal="left" wrapText="1"/>
    </xf>
    <xf numFmtId="0" fontId="1" fillId="0" borderId="0" xfId="0" applyFont="1" applyAlignment="1">
      <alignment horizontal="left" wrapText="1"/>
    </xf>
    <xf numFmtId="165" fontId="4" fillId="0" borderId="0" xfId="2" applyNumberFormat="1" applyFont="1" applyFill="1" applyAlignment="1">
      <alignment horizontal="center"/>
    </xf>
    <xf numFmtId="164" fontId="1" fillId="0" borderId="0" xfId="0" applyNumberFormat="1" applyFont="1" applyAlignment="1">
      <alignment horizontal="left"/>
    </xf>
    <xf numFmtId="164" fontId="2" fillId="0" borderId="1" xfId="0" applyNumberFormat="1" applyFont="1" applyBorder="1" applyAlignment="1">
      <alignment horizontal="left"/>
    </xf>
    <xf numFmtId="0" fontId="2" fillId="0" borderId="1" xfId="0" applyFont="1" applyBorder="1" applyAlignment="1">
      <alignment horizontal="center" wrapText="1"/>
    </xf>
    <xf numFmtId="166" fontId="2" fillId="0" borderId="1" xfId="1" applyNumberFormat="1" applyFont="1" applyBorder="1" applyAlignment="1">
      <alignment horizontal="right"/>
    </xf>
    <xf numFmtId="3" fontId="2" fillId="0" borderId="1" xfId="0" applyNumberFormat="1" applyFont="1" applyBorder="1" applyAlignment="1">
      <alignment horizontal="center"/>
    </xf>
    <xf numFmtId="3" fontId="2" fillId="0" borderId="1" xfId="0" applyNumberFormat="1" applyFont="1" applyBorder="1" applyAlignment="1">
      <alignment wrapText="1"/>
    </xf>
    <xf numFmtId="164" fontId="7" fillId="0" borderId="0" xfId="0" applyNumberFormat="1" applyFont="1" applyAlignment="1">
      <alignment horizontal="center" vertical="center"/>
    </xf>
    <xf numFmtId="164" fontId="8" fillId="0" borderId="0" xfId="0" applyNumberFormat="1" applyFont="1" applyAlignment="1">
      <alignment horizontal="center" vertical="center"/>
    </xf>
    <xf numFmtId="43" fontId="2" fillId="0" borderId="1" xfId="1" applyFont="1" applyBorder="1" applyAlignment="1">
      <alignment horizontal="center"/>
    </xf>
    <xf numFmtId="43" fontId="4" fillId="0" borderId="0" xfId="1" applyFont="1" applyAlignment="1">
      <alignment horizontal="center"/>
    </xf>
    <xf numFmtId="43" fontId="4" fillId="0" borderId="0" xfId="1" applyFont="1" applyFill="1" applyAlignment="1">
      <alignment horizontal="center"/>
    </xf>
    <xf numFmtId="43" fontId="1" fillId="0" borderId="0" xfId="1" applyFont="1" applyAlignment="1">
      <alignment horizontal="center"/>
    </xf>
    <xf numFmtId="166" fontId="4" fillId="0" borderId="0" xfId="1" applyNumberFormat="1" applyFont="1" applyAlignment="1">
      <alignment horizontal="center"/>
    </xf>
    <xf numFmtId="166" fontId="4" fillId="0" borderId="0" xfId="1" applyNumberFormat="1" applyFont="1" applyFill="1" applyAlignment="1">
      <alignment horizontal="center"/>
    </xf>
    <xf numFmtId="164" fontId="11" fillId="0" borderId="0" xfId="0" applyNumberFormat="1" applyFont="1" applyAlignment="1">
      <alignment horizontal="left"/>
    </xf>
    <xf numFmtId="166" fontId="11" fillId="0" borderId="0" xfId="1" applyNumberFormat="1" applyFont="1" applyFill="1" applyAlignment="1">
      <alignment horizontal="right"/>
    </xf>
    <xf numFmtId="166" fontId="12" fillId="0" borderId="0" xfId="1" applyNumberFormat="1" applyFont="1" applyFill="1" applyAlignment="1">
      <alignment horizontal="center"/>
    </xf>
    <xf numFmtId="166" fontId="11" fillId="0" borderId="0" xfId="1" applyNumberFormat="1" applyFont="1" applyAlignment="1">
      <alignment horizontal="right"/>
    </xf>
    <xf numFmtId="165" fontId="12" fillId="0" borderId="0" xfId="2" applyNumberFormat="1" applyFont="1" applyAlignment="1">
      <alignment horizontal="center"/>
    </xf>
    <xf numFmtId="166" fontId="12" fillId="0" borderId="0" xfId="1" applyNumberFormat="1" applyFont="1" applyAlignment="1">
      <alignment horizontal="center"/>
    </xf>
    <xf numFmtId="43" fontId="12" fillId="0" borderId="0" xfId="1" applyFont="1" applyAlignment="1">
      <alignment horizontal="center"/>
    </xf>
    <xf numFmtId="3" fontId="11" fillId="0" borderId="0" xfId="0" applyNumberFormat="1" applyFont="1" applyAlignment="1">
      <alignment wrapText="1"/>
    </xf>
    <xf numFmtId="0" fontId="11" fillId="0" borderId="0" xfId="0" applyFont="1" applyAlignment="1">
      <alignment horizontal="center" wrapText="1"/>
    </xf>
    <xf numFmtId="164" fontId="9" fillId="0" borderId="0" xfId="0" applyNumberFormat="1" applyFont="1" applyAlignment="1">
      <alignment horizontal="center" vertical="center"/>
    </xf>
    <xf numFmtId="164" fontId="7" fillId="0" borderId="0" xfId="0" applyNumberFormat="1" applyFont="1" applyAlignment="1">
      <alignment horizontal="center" vertical="center"/>
    </xf>
    <xf numFmtId="164" fontId="8" fillId="0" borderId="0" xfId="0" applyNumberFormat="1" applyFont="1" applyAlignment="1">
      <alignment horizontal="center" vertical="center"/>
    </xf>
    <xf numFmtId="164" fontId="10" fillId="0" borderId="0" xfId="0" applyNumberFormat="1" applyFont="1" applyAlignment="1">
      <alignment horizontal="center" vertical="center"/>
    </xf>
  </cellXfs>
  <cellStyles count="3">
    <cellStyle name="Comma" xfId="1" builtinId="3"/>
    <cellStyle name="Normal" xfId="0" builtinId="0"/>
    <cellStyle name="Percent" xfId="2" builtinId="5"/>
  </cellStyles>
  <dxfs count="9">
    <dxf>
      <font>
        <b val="0"/>
        <i val="0"/>
        <strike val="0"/>
        <condense val="0"/>
        <extend val="0"/>
        <outline val="0"/>
        <shadow val="0"/>
        <u val="none"/>
        <vertAlign val="baseline"/>
        <sz val="12"/>
        <color auto="1"/>
        <name val="Arial"/>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_(* #,##0_);_(* \(#,##0\);_(* &quot;-&quot;??_);_(@_)"/>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5" formatCode="0.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4" formatCode="mmmm\ d\,\ yyyy"/>
      <alignment horizontal="left" vertical="bottom" textRotation="0" wrapText="0" indent="0" justifyLastLine="0" shrinkToFit="0" readingOrder="0"/>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H188" totalsRowShown="0" headerRowBorderDxfId="8">
  <tableColumns count="8">
    <tableColumn id="1" xr3:uid="{00000000-0010-0000-0000-000001000000}" name="DATE OF ELECTION" dataDxfId="7"/>
    <tableColumn id="2" xr3:uid="{00000000-0010-0000-0000-000002000000}" name="NAME OF ELECTION" dataDxfId="6"/>
    <tableColumn id="3" xr3:uid="{00000000-0010-0000-0000-000003000000}" name="REGISTERED VOTERS" dataDxfId="5" dataCellStyle="Comma"/>
    <tableColumn id="4" xr3:uid="{00000000-0010-0000-0000-000004000000}" name="TOTAL VOTING" dataDxfId="4" dataCellStyle="Comma"/>
    <tableColumn id="5" xr3:uid="{00000000-0010-0000-0000-000005000000}" name="PERCENTAGE" dataDxfId="3" dataCellStyle="Percent">
      <calculatedColumnFormula>D5/C5</calculatedColumnFormula>
    </tableColumn>
    <tableColumn id="9" xr3:uid="{00000000-0010-0000-0000-000009000000}" name="Republican" dataDxfId="2" dataCellStyle="Comma"/>
    <tableColumn id="8" xr3:uid="{00000000-0010-0000-0000-000008000000}" name="Democratic" dataDxfId="1" dataCellStyle="Comma"/>
    <tableColumn id="6" xr3:uid="{00000000-0010-0000-0000-000006000000}" name="Source of Data"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88"/>
  <sheetViews>
    <sheetView tabSelected="1" topLeftCell="A175" zoomScaleNormal="100" workbookViewId="0">
      <selection activeCell="D189" sqref="D189"/>
    </sheetView>
  </sheetViews>
  <sheetFormatPr defaultRowHeight="15"/>
  <cols>
    <col min="1" max="1" width="25.42578125" style="16" customWidth="1"/>
    <col min="2" max="2" width="70" style="8" customWidth="1"/>
    <col min="3" max="3" width="26.42578125" style="10" customWidth="1"/>
    <col min="4" max="4" width="18.7109375" style="10" customWidth="1"/>
    <col min="5" max="5" width="19.5703125" style="1" customWidth="1"/>
    <col min="6" max="6" width="14.85546875" style="1" customWidth="1"/>
    <col min="7" max="7" width="16.5703125" style="27" customWidth="1"/>
    <col min="8" max="8" width="35.85546875" style="12" bestFit="1" customWidth="1"/>
    <col min="9" max="9" width="30.140625" style="2" bestFit="1" customWidth="1"/>
    <col min="10" max="10" width="32.5703125" style="3" customWidth="1"/>
    <col min="11" max="16384" width="9.140625" style="3"/>
  </cols>
  <sheetData>
    <row r="1" spans="1:9" ht="81.75" customHeight="1">
      <c r="A1" s="39" t="s">
        <v>136</v>
      </c>
      <c r="B1" s="40"/>
      <c r="C1" s="40"/>
      <c r="D1" s="40"/>
      <c r="E1" s="40"/>
      <c r="F1" s="40"/>
      <c r="G1" s="40"/>
      <c r="H1" s="40"/>
    </row>
    <row r="2" spans="1:9" ht="27" customHeight="1">
      <c r="A2" s="41" t="s">
        <v>135</v>
      </c>
      <c r="B2" s="40"/>
      <c r="C2" s="40"/>
      <c r="D2" s="40"/>
      <c r="E2" s="40"/>
      <c r="F2" s="40"/>
      <c r="G2" s="40"/>
      <c r="H2" s="40"/>
    </row>
    <row r="3" spans="1:9" ht="27" customHeight="1">
      <c r="A3" s="23"/>
      <c r="B3" s="22"/>
      <c r="C3" s="22"/>
      <c r="D3" s="22"/>
      <c r="E3" s="22"/>
      <c r="F3" s="42" t="s">
        <v>139</v>
      </c>
      <c r="G3" s="42"/>
      <c r="H3" s="22"/>
    </row>
    <row r="4" spans="1:9" s="7" customFormat="1" ht="15.75">
      <c r="A4" s="17" t="s">
        <v>36</v>
      </c>
      <c r="B4" s="18" t="s">
        <v>37</v>
      </c>
      <c r="C4" s="19" t="s">
        <v>38</v>
      </c>
      <c r="D4" s="19" t="s">
        <v>39</v>
      </c>
      <c r="E4" s="20" t="s">
        <v>0</v>
      </c>
      <c r="F4" s="20" t="s">
        <v>137</v>
      </c>
      <c r="G4" s="24" t="s">
        <v>138</v>
      </c>
      <c r="H4" s="21" t="s">
        <v>119</v>
      </c>
      <c r="I4" s="6"/>
    </row>
    <row r="5" spans="1:9">
      <c r="A5" s="16">
        <v>25051</v>
      </c>
      <c r="B5" s="8" t="s">
        <v>1</v>
      </c>
      <c r="C5" s="10">
        <v>295228</v>
      </c>
      <c r="D5" s="10">
        <v>90803</v>
      </c>
      <c r="E5" s="9">
        <f t="shared" ref="E5:E35" si="0">D5/C5</f>
        <v>0.30756906526481226</v>
      </c>
      <c r="F5" s="28"/>
      <c r="G5" s="25"/>
    </row>
    <row r="6" spans="1:9">
      <c r="A6" s="16">
        <v>25147</v>
      </c>
      <c r="B6" s="8" t="s">
        <v>41</v>
      </c>
      <c r="C6" s="10">
        <v>314940</v>
      </c>
      <c r="D6" s="10">
        <v>231898</v>
      </c>
      <c r="E6" s="9">
        <f t="shared" si="0"/>
        <v>0.73632437924684069</v>
      </c>
      <c r="F6" s="28"/>
      <c r="G6" s="25"/>
    </row>
    <row r="7" spans="1:9">
      <c r="A7" s="16">
        <v>25287</v>
      </c>
      <c r="B7" s="8" t="s">
        <v>40</v>
      </c>
      <c r="C7" s="11">
        <v>59000</v>
      </c>
      <c r="D7" s="11">
        <v>14234</v>
      </c>
      <c r="E7" s="9">
        <f t="shared" si="0"/>
        <v>0.24125423728813558</v>
      </c>
      <c r="F7" s="28"/>
      <c r="G7" s="25"/>
      <c r="H7" s="13" t="s">
        <v>120</v>
      </c>
    </row>
    <row r="8" spans="1:9">
      <c r="A8" s="16">
        <v>25532</v>
      </c>
      <c r="B8" s="8" t="s">
        <v>3</v>
      </c>
      <c r="C8" s="10">
        <v>288541</v>
      </c>
      <c r="D8" s="10">
        <v>135936</v>
      </c>
      <c r="E8" s="9">
        <f t="shared" si="0"/>
        <v>0.47111502351485579</v>
      </c>
      <c r="F8" s="28"/>
      <c r="G8" s="25"/>
      <c r="H8" s="13"/>
    </row>
    <row r="9" spans="1:9">
      <c r="A9" s="16">
        <v>25786</v>
      </c>
      <c r="B9" s="8" t="s">
        <v>1</v>
      </c>
      <c r="C9" s="10">
        <v>300040</v>
      </c>
      <c r="D9" s="10">
        <v>147271</v>
      </c>
      <c r="E9" s="9">
        <f t="shared" si="0"/>
        <v>0.49083788828156244</v>
      </c>
      <c r="F9" s="28"/>
      <c r="G9" s="25"/>
    </row>
    <row r="10" spans="1:9">
      <c r="A10" s="16">
        <v>25875</v>
      </c>
      <c r="B10" s="8" t="s">
        <v>2</v>
      </c>
      <c r="C10" s="10">
        <v>310001</v>
      </c>
      <c r="D10" s="10">
        <v>203984</v>
      </c>
      <c r="E10" s="9">
        <f t="shared" si="0"/>
        <v>0.65801078061038509</v>
      </c>
      <c r="F10" s="28"/>
      <c r="G10" s="25"/>
      <c r="H10" s="13"/>
    </row>
    <row r="11" spans="1:9">
      <c r="A11" s="16">
        <v>26106</v>
      </c>
      <c r="B11" s="8" t="s">
        <v>4</v>
      </c>
      <c r="C11" s="10">
        <v>316802</v>
      </c>
      <c r="D11" s="10">
        <v>76020</v>
      </c>
      <c r="E11" s="9">
        <f t="shared" si="0"/>
        <v>0.2399606063093036</v>
      </c>
      <c r="F11" s="28"/>
      <c r="G11" s="25"/>
      <c r="H11" s="13"/>
    </row>
    <row r="12" spans="1:9">
      <c r="A12" s="16">
        <v>26213</v>
      </c>
      <c r="B12" s="8" t="s">
        <v>6</v>
      </c>
      <c r="C12" s="10">
        <v>302266</v>
      </c>
      <c r="D12" s="10">
        <v>157507</v>
      </c>
      <c r="E12" s="9">
        <f t="shared" si="0"/>
        <v>0.52108738660649889</v>
      </c>
      <c r="F12" s="28"/>
      <c r="G12" s="25"/>
      <c r="H12" s="13"/>
    </row>
    <row r="13" spans="1:9">
      <c r="A13" s="16">
        <v>26241</v>
      </c>
      <c r="B13" s="8" t="s">
        <v>18</v>
      </c>
      <c r="C13" s="10">
        <v>302266</v>
      </c>
      <c r="D13" s="10">
        <v>167921</v>
      </c>
      <c r="E13" s="9">
        <f t="shared" si="0"/>
        <v>0.5555404842092726</v>
      </c>
      <c r="F13" s="28"/>
      <c r="G13" s="25"/>
      <c r="H13" s="13"/>
    </row>
    <row r="14" spans="1:9">
      <c r="A14" s="16">
        <v>26423</v>
      </c>
      <c r="B14" s="8" t="s">
        <v>7</v>
      </c>
      <c r="C14" s="10">
        <v>348448</v>
      </c>
      <c r="D14" s="10">
        <v>136599</v>
      </c>
      <c r="E14" s="9">
        <f t="shared" si="0"/>
        <v>0.39202119111029482</v>
      </c>
      <c r="F14" s="28"/>
      <c r="G14" s="25"/>
      <c r="H14" s="13"/>
    </row>
    <row r="15" spans="1:9">
      <c r="A15" s="16">
        <v>26514</v>
      </c>
      <c r="B15" s="8" t="s">
        <v>1</v>
      </c>
      <c r="C15" s="10">
        <v>355880</v>
      </c>
      <c r="D15" s="10">
        <v>117569</v>
      </c>
      <c r="E15" s="9">
        <f t="shared" si="0"/>
        <v>0.33036135776104303</v>
      </c>
      <c r="F15" s="28"/>
      <c r="G15" s="25"/>
      <c r="H15" s="13"/>
    </row>
    <row r="16" spans="1:9">
      <c r="A16" s="16">
        <v>26610</v>
      </c>
      <c r="B16" s="8" t="s">
        <v>41</v>
      </c>
      <c r="C16" s="10">
        <v>374591</v>
      </c>
      <c r="D16" s="10">
        <v>254680</v>
      </c>
      <c r="E16" s="9">
        <f t="shared" si="0"/>
        <v>0.67988819806135226</v>
      </c>
      <c r="F16" s="28"/>
      <c r="G16" s="25"/>
      <c r="H16" s="13"/>
    </row>
    <row r="17" spans="1:9">
      <c r="A17" s="16">
        <v>26638</v>
      </c>
      <c r="B17" s="8" t="s">
        <v>67</v>
      </c>
      <c r="C17" s="10">
        <v>335315</v>
      </c>
      <c r="D17" s="10">
        <v>22661</v>
      </c>
      <c r="E17" s="9">
        <f t="shared" si="0"/>
        <v>6.758122959008693E-2</v>
      </c>
      <c r="F17" s="28"/>
      <c r="G17" s="25"/>
      <c r="H17" s="13"/>
    </row>
    <row r="18" spans="1:9">
      <c r="A18" s="16">
        <v>26799</v>
      </c>
      <c r="B18" s="8" t="s">
        <v>42</v>
      </c>
      <c r="C18" s="10">
        <v>373919</v>
      </c>
      <c r="D18" s="10">
        <v>59811</v>
      </c>
      <c r="E18" s="9">
        <f t="shared" si="0"/>
        <v>0.15995710300894045</v>
      </c>
      <c r="F18" s="28"/>
      <c r="G18" s="25"/>
      <c r="H18" s="13"/>
      <c r="I18" s="4" t="s">
        <v>5</v>
      </c>
    </row>
    <row r="19" spans="1:9">
      <c r="A19" s="16">
        <v>27242</v>
      </c>
      <c r="B19" s="8" t="s">
        <v>1</v>
      </c>
      <c r="C19" s="10">
        <v>343408</v>
      </c>
      <c r="D19" s="10">
        <v>149900</v>
      </c>
      <c r="E19" s="9">
        <f t="shared" si="0"/>
        <v>0.4365070120672786</v>
      </c>
      <c r="F19" s="28"/>
      <c r="G19" s="25"/>
      <c r="H19" s="13"/>
    </row>
    <row r="20" spans="1:9">
      <c r="A20" s="16">
        <v>27338</v>
      </c>
      <c r="B20" s="8" t="s">
        <v>2</v>
      </c>
      <c r="C20" s="10">
        <v>349779</v>
      </c>
      <c r="D20" s="10">
        <v>204512</v>
      </c>
      <c r="E20" s="9">
        <f t="shared" si="0"/>
        <v>0.58468918945963022</v>
      </c>
      <c r="F20" s="28"/>
      <c r="G20" s="25"/>
      <c r="H20" s="13"/>
    </row>
    <row r="21" spans="1:9">
      <c r="A21" s="16">
        <v>27583</v>
      </c>
      <c r="B21" s="8" t="s">
        <v>8</v>
      </c>
      <c r="C21" s="10">
        <v>353069</v>
      </c>
      <c r="D21" s="10">
        <v>59043</v>
      </c>
      <c r="E21" s="9">
        <f t="shared" si="0"/>
        <v>0.16722793561598442</v>
      </c>
      <c r="F21" s="28"/>
      <c r="G21" s="25"/>
      <c r="H21" s="13"/>
    </row>
    <row r="22" spans="1:9">
      <c r="A22" s="16">
        <v>27676</v>
      </c>
      <c r="B22" s="8" t="s">
        <v>9</v>
      </c>
      <c r="C22" s="10">
        <v>364275</v>
      </c>
      <c r="D22" s="10">
        <v>183728</v>
      </c>
      <c r="E22" s="9">
        <f t="shared" si="0"/>
        <v>0.50436620684922107</v>
      </c>
      <c r="F22" s="28"/>
      <c r="G22" s="25"/>
      <c r="H22" s="13"/>
    </row>
    <row r="23" spans="1:9">
      <c r="A23" s="16">
        <v>27704</v>
      </c>
      <c r="B23" s="8" t="s">
        <v>18</v>
      </c>
      <c r="C23" s="10">
        <v>336287</v>
      </c>
      <c r="D23" s="10">
        <v>194928</v>
      </c>
      <c r="E23" s="9">
        <f t="shared" si="0"/>
        <v>0.57964774136377561</v>
      </c>
      <c r="F23" s="28"/>
      <c r="G23" s="25"/>
    </row>
    <row r="24" spans="1:9" ht="30">
      <c r="A24" s="16">
        <v>27905</v>
      </c>
      <c r="B24" s="8" t="s">
        <v>109</v>
      </c>
      <c r="C24" s="10">
        <v>351759</v>
      </c>
      <c r="D24" s="10">
        <v>113734</v>
      </c>
      <c r="E24" s="9">
        <f t="shared" si="0"/>
        <v>0.32332932490710969</v>
      </c>
      <c r="F24" s="28"/>
      <c r="G24" s="25"/>
      <c r="H24" s="13"/>
    </row>
    <row r="25" spans="1:9" ht="30">
      <c r="A25" s="16">
        <v>27977</v>
      </c>
      <c r="B25" s="8" t="s">
        <v>110</v>
      </c>
      <c r="C25" s="10">
        <v>360751</v>
      </c>
      <c r="D25" s="10">
        <v>129395</v>
      </c>
      <c r="E25" s="9">
        <f t="shared" si="0"/>
        <v>0.35868230441495658</v>
      </c>
      <c r="F25" s="28"/>
      <c r="G25" s="25"/>
      <c r="H25" s="13"/>
    </row>
    <row r="26" spans="1:9" ht="30">
      <c r="A26" s="16">
        <v>28066</v>
      </c>
      <c r="B26" s="8" t="s">
        <v>108</v>
      </c>
      <c r="C26" s="10">
        <v>394095</v>
      </c>
      <c r="D26" s="10">
        <v>283372</v>
      </c>
      <c r="E26" s="9">
        <f t="shared" si="0"/>
        <v>0.71904490034128832</v>
      </c>
      <c r="F26" s="28"/>
      <c r="G26" s="25"/>
      <c r="H26" s="13"/>
    </row>
    <row r="27" spans="1:9">
      <c r="A27" s="16">
        <v>28290</v>
      </c>
      <c r="B27" s="8" t="s">
        <v>22</v>
      </c>
      <c r="C27" s="11"/>
      <c r="D27" s="10">
        <v>529</v>
      </c>
      <c r="E27" s="9"/>
      <c r="F27" s="28"/>
      <c r="G27" s="25"/>
      <c r="H27" s="13"/>
    </row>
    <row r="28" spans="1:9">
      <c r="A28" s="16">
        <v>28318</v>
      </c>
      <c r="B28" s="8" t="s">
        <v>43</v>
      </c>
      <c r="C28" s="10">
        <v>73133</v>
      </c>
      <c r="D28" s="10">
        <v>10765</v>
      </c>
      <c r="E28" s="9">
        <f t="shared" si="0"/>
        <v>0.14719757154772811</v>
      </c>
      <c r="F28" s="28"/>
      <c r="G28" s="25"/>
      <c r="H28" s="13"/>
    </row>
    <row r="29" spans="1:9" ht="30">
      <c r="A29" s="16">
        <v>28416</v>
      </c>
      <c r="B29" s="8" t="s">
        <v>23</v>
      </c>
      <c r="C29" s="11">
        <v>244</v>
      </c>
      <c r="D29" s="11">
        <v>100</v>
      </c>
      <c r="E29" s="9">
        <f t="shared" si="0"/>
        <v>0.4098360655737705</v>
      </c>
      <c r="F29" s="28"/>
      <c r="G29" s="25"/>
      <c r="H29" s="13" t="s">
        <v>121</v>
      </c>
    </row>
    <row r="30" spans="1:9">
      <c r="A30" s="16">
        <v>28556</v>
      </c>
      <c r="B30" s="8" t="s">
        <v>8</v>
      </c>
      <c r="C30" s="10">
        <v>389632</v>
      </c>
      <c r="D30" s="10">
        <v>69156</v>
      </c>
      <c r="E30" s="9">
        <f t="shared" si="0"/>
        <v>0.17749055519053877</v>
      </c>
      <c r="F30" s="28"/>
      <c r="G30" s="25"/>
      <c r="H30" s="13"/>
    </row>
    <row r="31" spans="1:9">
      <c r="A31" s="16">
        <v>28705</v>
      </c>
      <c r="B31" s="8" t="s">
        <v>111</v>
      </c>
      <c r="C31" s="10">
        <v>334025</v>
      </c>
      <c r="D31" s="10">
        <v>162201</v>
      </c>
      <c r="E31" s="9">
        <f t="shared" si="0"/>
        <v>0.48559538956664922</v>
      </c>
      <c r="F31" s="28"/>
      <c r="G31" s="25"/>
      <c r="H31" s="13"/>
    </row>
    <row r="32" spans="1:9">
      <c r="A32" s="16">
        <v>28801</v>
      </c>
      <c r="B32" s="8" t="s">
        <v>112</v>
      </c>
      <c r="C32" s="10">
        <v>352397</v>
      </c>
      <c r="D32" s="10">
        <v>206719</v>
      </c>
      <c r="E32" s="9">
        <f t="shared" si="0"/>
        <v>0.58660828554159083</v>
      </c>
      <c r="F32" s="28"/>
      <c r="G32" s="25"/>
      <c r="H32" s="13"/>
    </row>
    <row r="33" spans="1:8">
      <c r="A33" s="16">
        <v>28815</v>
      </c>
      <c r="B33" s="8" t="s">
        <v>64</v>
      </c>
      <c r="C33" s="11">
        <v>8606</v>
      </c>
      <c r="D33" s="11">
        <v>2971</v>
      </c>
      <c r="E33" s="9">
        <f t="shared" si="0"/>
        <v>0.34522426214269114</v>
      </c>
      <c r="F33" s="28"/>
      <c r="G33" s="25"/>
      <c r="H33" s="12" t="s">
        <v>123</v>
      </c>
    </row>
    <row r="34" spans="1:8">
      <c r="A34" s="16">
        <v>28992</v>
      </c>
      <c r="B34" s="8" t="s">
        <v>24</v>
      </c>
      <c r="C34" s="11">
        <v>2737</v>
      </c>
      <c r="D34" s="11">
        <v>1384</v>
      </c>
      <c r="E34" s="9">
        <f t="shared" si="0"/>
        <v>0.50566313481914504</v>
      </c>
      <c r="F34" s="28"/>
      <c r="G34" s="25"/>
      <c r="H34" s="13" t="s">
        <v>122</v>
      </c>
    </row>
    <row r="35" spans="1:8">
      <c r="A35" s="16">
        <v>29118</v>
      </c>
      <c r="B35" s="8" t="s">
        <v>25</v>
      </c>
      <c r="C35" s="11">
        <v>799</v>
      </c>
      <c r="D35" s="11">
        <v>577</v>
      </c>
      <c r="E35" s="9">
        <f t="shared" si="0"/>
        <v>0.72215269086357947</v>
      </c>
      <c r="F35" s="28"/>
      <c r="G35" s="25"/>
      <c r="H35" s="13" t="s">
        <v>124</v>
      </c>
    </row>
    <row r="36" spans="1:8">
      <c r="A36" s="16">
        <v>29132</v>
      </c>
      <c r="B36" s="8" t="s">
        <v>6</v>
      </c>
      <c r="C36" s="10">
        <v>321769</v>
      </c>
      <c r="D36" s="10">
        <v>160490</v>
      </c>
      <c r="E36" s="9">
        <f t="shared" ref="E36:E61" si="1">D36/C36</f>
        <v>0.49877396517377376</v>
      </c>
      <c r="F36" s="28"/>
      <c r="G36" s="25"/>
      <c r="H36" s="13"/>
    </row>
    <row r="37" spans="1:8">
      <c r="A37" s="16">
        <v>29137</v>
      </c>
      <c r="B37" s="8" t="s">
        <v>26</v>
      </c>
      <c r="C37" s="11">
        <v>380</v>
      </c>
      <c r="D37" s="11">
        <v>243</v>
      </c>
      <c r="E37" s="9">
        <f t="shared" si="1"/>
        <v>0.63947368421052631</v>
      </c>
      <c r="F37" s="28"/>
      <c r="G37" s="25"/>
      <c r="H37" s="13" t="s">
        <v>125</v>
      </c>
    </row>
    <row r="38" spans="1:8">
      <c r="A38" s="16">
        <v>29174</v>
      </c>
      <c r="B38" s="8" t="s">
        <v>62</v>
      </c>
      <c r="C38" s="10">
        <v>343157</v>
      </c>
      <c r="D38" s="10">
        <v>228714</v>
      </c>
      <c r="E38" s="9">
        <f t="shared" si="1"/>
        <v>0.66649959056641717</v>
      </c>
      <c r="F38" s="28"/>
      <c r="G38" s="25"/>
      <c r="H38" s="13"/>
    </row>
    <row r="39" spans="1:8">
      <c r="A39" s="16">
        <v>29284</v>
      </c>
      <c r="B39" s="8" t="s">
        <v>27</v>
      </c>
      <c r="C39" s="10">
        <v>1063</v>
      </c>
      <c r="D39" s="10">
        <v>718</v>
      </c>
      <c r="E39" s="9">
        <f t="shared" si="1"/>
        <v>0.67544684854186265</v>
      </c>
      <c r="F39" s="28"/>
      <c r="G39" s="25"/>
      <c r="H39" s="13"/>
    </row>
    <row r="40" spans="1:8">
      <c r="A40" s="16">
        <v>29347</v>
      </c>
      <c r="B40" s="8" t="s">
        <v>20</v>
      </c>
      <c r="C40" s="10">
        <v>372288</v>
      </c>
      <c r="D40" s="10">
        <v>55745</v>
      </c>
      <c r="E40" s="9">
        <f t="shared" si="1"/>
        <v>0.14973622571772391</v>
      </c>
      <c r="F40" s="28"/>
      <c r="G40" s="25"/>
      <c r="H40" s="13"/>
    </row>
    <row r="41" spans="1:8">
      <c r="A41" s="16">
        <v>29440</v>
      </c>
      <c r="B41" s="8" t="s">
        <v>1</v>
      </c>
      <c r="C41" s="10">
        <v>380342</v>
      </c>
      <c r="D41" s="10">
        <v>101712</v>
      </c>
      <c r="E41" s="9">
        <f t="shared" si="1"/>
        <v>0.26742247766483851</v>
      </c>
      <c r="F41" s="28"/>
      <c r="G41" s="25"/>
      <c r="H41" s="13"/>
    </row>
    <row r="42" spans="1:8">
      <c r="A42" s="16">
        <v>29494</v>
      </c>
      <c r="B42" s="8" t="s">
        <v>21</v>
      </c>
      <c r="C42" s="11">
        <v>2964</v>
      </c>
      <c r="D42" s="11">
        <v>1259</v>
      </c>
      <c r="E42" s="9">
        <f t="shared" si="1"/>
        <v>0.42476383265856948</v>
      </c>
      <c r="F42" s="28"/>
      <c r="G42" s="25"/>
      <c r="H42" s="13" t="s">
        <v>126</v>
      </c>
    </row>
    <row r="43" spans="1:8" ht="30">
      <c r="A43" s="16">
        <v>29529</v>
      </c>
      <c r="B43" s="8" t="s">
        <v>107</v>
      </c>
      <c r="C43" s="10">
        <v>416010</v>
      </c>
      <c r="D43" s="10">
        <v>308740</v>
      </c>
      <c r="E43" s="9">
        <f t="shared" si="1"/>
        <v>0.74214562149948315</v>
      </c>
      <c r="F43" s="28"/>
      <c r="G43" s="25"/>
      <c r="H43" s="13"/>
    </row>
    <row r="44" spans="1:8" ht="30">
      <c r="A44" s="16">
        <v>29690</v>
      </c>
      <c r="B44" s="8" t="s">
        <v>28</v>
      </c>
      <c r="C44" s="11">
        <v>19893</v>
      </c>
      <c r="D44" s="11">
        <v>2910</v>
      </c>
      <c r="E44" s="9">
        <f t="shared" si="1"/>
        <v>0.14628261197406123</v>
      </c>
      <c r="F44" s="28"/>
      <c r="G44" s="25"/>
      <c r="H44" s="13" t="s">
        <v>127</v>
      </c>
    </row>
    <row r="45" spans="1:8">
      <c r="A45" s="16">
        <v>29739</v>
      </c>
      <c r="B45" s="8" t="s">
        <v>29</v>
      </c>
      <c r="C45" s="11">
        <v>20000</v>
      </c>
      <c r="D45" s="11">
        <v>588</v>
      </c>
      <c r="E45" s="9">
        <f t="shared" si="1"/>
        <v>2.9399999999999999E-2</v>
      </c>
      <c r="F45" s="28"/>
      <c r="G45" s="25"/>
      <c r="H45" s="13" t="s">
        <v>128</v>
      </c>
    </row>
    <row r="46" spans="1:8" ht="30">
      <c r="A46" s="16">
        <v>29872</v>
      </c>
      <c r="B46" s="8" t="s">
        <v>22</v>
      </c>
      <c r="C46" s="11"/>
      <c r="D46" s="11"/>
      <c r="E46" s="15"/>
      <c r="F46" s="29"/>
      <c r="G46" s="26"/>
      <c r="H46" s="13" t="s">
        <v>134</v>
      </c>
    </row>
    <row r="47" spans="1:8">
      <c r="A47" s="16">
        <v>30047</v>
      </c>
      <c r="B47" s="8" t="s">
        <v>30</v>
      </c>
      <c r="C47" s="11">
        <v>415</v>
      </c>
      <c r="D47" s="11">
        <v>362</v>
      </c>
      <c r="E47" s="9">
        <f t="shared" si="1"/>
        <v>0.87228915662650608</v>
      </c>
      <c r="F47" s="28"/>
      <c r="G47" s="25"/>
      <c r="H47" s="13" t="s">
        <v>129</v>
      </c>
    </row>
    <row r="48" spans="1:8">
      <c r="A48" s="16">
        <v>30168</v>
      </c>
      <c r="B48" s="8" t="s">
        <v>1</v>
      </c>
      <c r="C48" s="10">
        <v>407386</v>
      </c>
      <c r="D48" s="10">
        <v>154638</v>
      </c>
      <c r="E48" s="9">
        <f t="shared" si="1"/>
        <v>0.37958594551604619</v>
      </c>
      <c r="F48" s="28"/>
      <c r="G48" s="25"/>
      <c r="H48" s="13"/>
    </row>
    <row r="49" spans="1:9" ht="30">
      <c r="A49" s="16">
        <v>30257</v>
      </c>
      <c r="B49" s="8" t="s">
        <v>106</v>
      </c>
      <c r="C49" s="10">
        <v>418507</v>
      </c>
      <c r="D49" s="10">
        <v>257250</v>
      </c>
      <c r="E49" s="9">
        <f t="shared" si="1"/>
        <v>0.61468505903127069</v>
      </c>
      <c r="F49" s="28"/>
      <c r="G49" s="25"/>
      <c r="H49" s="13"/>
    </row>
    <row r="50" spans="1:9">
      <c r="A50" s="16">
        <v>30285</v>
      </c>
      <c r="B50" s="8" t="s">
        <v>44</v>
      </c>
      <c r="C50" s="10">
        <v>357897</v>
      </c>
      <c r="D50" s="10">
        <v>217434</v>
      </c>
      <c r="E50" s="9">
        <f t="shared" si="1"/>
        <v>0.60753233472200108</v>
      </c>
      <c r="F50" s="28"/>
      <c r="G50" s="25"/>
      <c r="H50" s="13"/>
    </row>
    <row r="51" spans="1:9">
      <c r="A51" s="16">
        <v>30427</v>
      </c>
      <c r="B51" s="8" t="s">
        <v>31</v>
      </c>
      <c r="C51" s="11">
        <v>71208</v>
      </c>
      <c r="D51" s="11">
        <v>9202</v>
      </c>
      <c r="E51" s="9">
        <f t="shared" si="1"/>
        <v>0.12922705314009661</v>
      </c>
      <c r="F51" s="28"/>
      <c r="G51" s="25"/>
      <c r="H51" s="13"/>
    </row>
    <row r="52" spans="1:9">
      <c r="A52" s="16">
        <v>30448</v>
      </c>
      <c r="B52" s="8" t="s">
        <v>24</v>
      </c>
      <c r="C52" s="11">
        <v>4046</v>
      </c>
      <c r="D52" s="11">
        <v>2100</v>
      </c>
      <c r="E52" s="9">
        <f t="shared" si="1"/>
        <v>0.51903114186851207</v>
      </c>
      <c r="F52" s="28"/>
      <c r="G52" s="25"/>
      <c r="H52" s="13" t="s">
        <v>130</v>
      </c>
    </row>
    <row r="53" spans="1:9">
      <c r="A53" s="16">
        <v>30477</v>
      </c>
      <c r="B53" s="8" t="s">
        <v>45</v>
      </c>
      <c r="C53" s="10">
        <v>71332</v>
      </c>
      <c r="D53" s="10">
        <v>8994</v>
      </c>
      <c r="E53" s="9">
        <f t="shared" si="1"/>
        <v>0.12608646890596087</v>
      </c>
      <c r="F53" s="28"/>
      <c r="G53" s="25"/>
      <c r="H53" s="13"/>
    </row>
    <row r="54" spans="1:9" ht="90">
      <c r="A54" s="16">
        <v>30574</v>
      </c>
      <c r="B54" s="8" t="s">
        <v>32</v>
      </c>
      <c r="C54" s="11"/>
      <c r="D54" s="11"/>
      <c r="E54" s="15"/>
      <c r="F54" s="29"/>
      <c r="G54" s="26"/>
      <c r="H54" s="13" t="s">
        <v>153</v>
      </c>
      <c r="I54" s="4" t="s">
        <v>5</v>
      </c>
    </row>
    <row r="55" spans="1:9">
      <c r="A55" s="16">
        <v>30595</v>
      </c>
      <c r="B55" s="8" t="s">
        <v>6</v>
      </c>
      <c r="C55" s="10">
        <v>406455</v>
      </c>
      <c r="D55" s="10">
        <v>232462</v>
      </c>
      <c r="E55" s="9">
        <f t="shared" si="1"/>
        <v>0.57192555141405566</v>
      </c>
      <c r="F55" s="28"/>
      <c r="G55" s="25"/>
      <c r="H55" s="13"/>
    </row>
    <row r="56" spans="1:9">
      <c r="A56" s="16">
        <v>30628</v>
      </c>
      <c r="B56" s="8" t="s">
        <v>18</v>
      </c>
      <c r="C56" s="10">
        <v>405801</v>
      </c>
      <c r="D56" s="10">
        <v>103949</v>
      </c>
      <c r="E56" s="9">
        <f t="shared" si="1"/>
        <v>0.25615757477187096</v>
      </c>
      <c r="F56" s="28"/>
      <c r="G56" s="25"/>
    </row>
    <row r="57" spans="1:9">
      <c r="A57" s="16">
        <v>30635</v>
      </c>
      <c r="B57" s="8" t="s">
        <v>46</v>
      </c>
      <c r="C57" s="10">
        <v>66700</v>
      </c>
      <c r="D57" s="10">
        <v>9185</v>
      </c>
      <c r="E57" s="9">
        <f t="shared" si="1"/>
        <v>0.13770614692653674</v>
      </c>
      <c r="F57" s="28"/>
      <c r="G57" s="25"/>
    </row>
    <row r="58" spans="1:9">
      <c r="A58" s="16">
        <v>30803</v>
      </c>
      <c r="B58" s="8" t="s">
        <v>7</v>
      </c>
      <c r="C58" s="10">
        <v>474894</v>
      </c>
      <c r="D58" s="10">
        <v>60211</v>
      </c>
      <c r="E58" s="9">
        <f t="shared" si="1"/>
        <v>0.12678829380872364</v>
      </c>
      <c r="F58" s="28"/>
      <c r="G58" s="25"/>
    </row>
    <row r="59" spans="1:9">
      <c r="A59" s="16">
        <v>30896</v>
      </c>
      <c r="B59" s="8" t="s">
        <v>1</v>
      </c>
      <c r="C59" s="10">
        <v>452392</v>
      </c>
      <c r="D59" s="10">
        <v>94185</v>
      </c>
      <c r="E59" s="9">
        <f t="shared" si="1"/>
        <v>0.2081933367521972</v>
      </c>
      <c r="F59" s="28"/>
      <c r="G59" s="25"/>
    </row>
    <row r="60" spans="1:9">
      <c r="A60" s="16">
        <v>30950</v>
      </c>
      <c r="B60" s="8" t="s">
        <v>21</v>
      </c>
      <c r="C60" s="11">
        <v>3656</v>
      </c>
      <c r="D60" s="11">
        <v>1465</v>
      </c>
      <c r="E60" s="9">
        <f t="shared" si="1"/>
        <v>0.40071115973741794</v>
      </c>
      <c r="F60" s="28"/>
      <c r="G60" s="25"/>
      <c r="H60" s="12" t="s">
        <v>131</v>
      </c>
    </row>
    <row r="61" spans="1:9">
      <c r="A61" s="16">
        <v>30992</v>
      </c>
      <c r="B61" s="8" t="s">
        <v>47</v>
      </c>
      <c r="C61" s="10">
        <v>482004</v>
      </c>
      <c r="D61" s="10">
        <v>340648</v>
      </c>
      <c r="E61" s="9">
        <f t="shared" si="1"/>
        <v>0.70673272420975763</v>
      </c>
      <c r="F61" s="28"/>
      <c r="G61" s="25"/>
    </row>
    <row r="62" spans="1:9">
      <c r="A62" s="16">
        <v>31027</v>
      </c>
      <c r="B62" s="8" t="s">
        <v>64</v>
      </c>
      <c r="C62" s="11"/>
      <c r="D62" s="11"/>
      <c r="E62" s="9"/>
      <c r="F62" s="28"/>
      <c r="G62" s="25"/>
    </row>
    <row r="63" spans="1:9">
      <c r="A63" s="16">
        <v>31307</v>
      </c>
      <c r="B63" s="8" t="s">
        <v>22</v>
      </c>
      <c r="C63" s="11"/>
      <c r="D63" s="11">
        <v>289</v>
      </c>
      <c r="E63" s="9"/>
      <c r="F63" s="28"/>
      <c r="G63" s="25"/>
    </row>
    <row r="64" spans="1:9">
      <c r="A64" s="16">
        <v>31631</v>
      </c>
      <c r="B64" s="8" t="s">
        <v>1</v>
      </c>
      <c r="C64" s="10">
        <v>444696</v>
      </c>
      <c r="D64" s="10">
        <v>153748</v>
      </c>
      <c r="E64" s="9">
        <f t="shared" ref="E64:E94" si="2">D64/C64</f>
        <v>0.34573731268102253</v>
      </c>
      <c r="F64" s="28"/>
      <c r="G64" s="25"/>
    </row>
    <row r="65" spans="1:9" ht="30">
      <c r="A65" s="16">
        <v>31720</v>
      </c>
      <c r="B65" s="8" t="s">
        <v>69</v>
      </c>
      <c r="C65" s="10">
        <v>449024</v>
      </c>
      <c r="D65" s="10">
        <v>196590</v>
      </c>
      <c r="E65" s="9">
        <f t="shared" si="2"/>
        <v>0.43781624144811859</v>
      </c>
      <c r="F65" s="28"/>
      <c r="G65" s="25"/>
    </row>
    <row r="66" spans="1:9">
      <c r="A66" s="16">
        <v>31755</v>
      </c>
      <c r="B66" s="8" t="s">
        <v>68</v>
      </c>
      <c r="C66" s="10">
        <v>49168</v>
      </c>
      <c r="D66" s="10">
        <v>7696</v>
      </c>
      <c r="E66" s="9">
        <f t="shared" si="2"/>
        <v>0.1565245688252522</v>
      </c>
      <c r="F66" s="28"/>
      <c r="G66" s="25"/>
    </row>
    <row r="67" spans="1:9" ht="30">
      <c r="A67" s="16">
        <v>31911</v>
      </c>
      <c r="B67" s="8" t="s">
        <v>24</v>
      </c>
      <c r="C67" s="11">
        <v>4682</v>
      </c>
      <c r="D67" s="11">
        <v>1289</v>
      </c>
      <c r="E67" s="9">
        <f t="shared" si="2"/>
        <v>0.27530969671080735</v>
      </c>
      <c r="F67" s="28"/>
      <c r="G67" s="25"/>
      <c r="H67" s="12" t="s">
        <v>132</v>
      </c>
    </row>
    <row r="68" spans="1:9">
      <c r="A68" s="16">
        <v>32037</v>
      </c>
      <c r="B68" s="8" t="s">
        <v>25</v>
      </c>
      <c r="C68" s="11">
        <v>820</v>
      </c>
      <c r="D68" s="11">
        <v>567</v>
      </c>
      <c r="E68" s="9">
        <f t="shared" si="2"/>
        <v>0.69146341463414629</v>
      </c>
      <c r="F68" s="28"/>
      <c r="G68" s="25"/>
      <c r="H68" s="12" t="s">
        <v>133</v>
      </c>
    </row>
    <row r="69" spans="1:9">
      <c r="A69" s="16">
        <v>32058</v>
      </c>
      <c r="B69" s="8" t="s">
        <v>33</v>
      </c>
      <c r="C69" s="10">
        <v>371265</v>
      </c>
      <c r="D69" s="10">
        <v>172650</v>
      </c>
      <c r="E69" s="9">
        <f t="shared" si="2"/>
        <v>0.46503171589026704</v>
      </c>
      <c r="F69" s="28"/>
      <c r="G69" s="25"/>
    </row>
    <row r="70" spans="1:9">
      <c r="A70" s="16">
        <v>32093</v>
      </c>
      <c r="B70" s="8" t="s">
        <v>18</v>
      </c>
      <c r="C70" s="10">
        <v>371644</v>
      </c>
      <c r="D70" s="10">
        <v>51714</v>
      </c>
      <c r="E70" s="9">
        <f t="shared" si="2"/>
        <v>0.13914929340982229</v>
      </c>
      <c r="F70" s="28"/>
      <c r="G70" s="25"/>
    </row>
    <row r="71" spans="1:9">
      <c r="A71" s="16">
        <v>32210</v>
      </c>
      <c r="B71" s="8" t="s">
        <v>7</v>
      </c>
      <c r="C71" s="10">
        <v>458483</v>
      </c>
      <c r="D71" s="10">
        <v>138685</v>
      </c>
      <c r="E71" s="9">
        <f t="shared" si="2"/>
        <v>0.30248667889540071</v>
      </c>
      <c r="F71" s="28"/>
      <c r="G71" s="25"/>
    </row>
    <row r="72" spans="1:9">
      <c r="A72" s="16">
        <v>32359</v>
      </c>
      <c r="B72" s="8" t="s">
        <v>1</v>
      </c>
      <c r="C72" s="10">
        <v>434915</v>
      </c>
      <c r="D72" s="10">
        <v>91984</v>
      </c>
      <c r="E72" s="9">
        <f t="shared" si="2"/>
        <v>0.21149879861582149</v>
      </c>
      <c r="F72" s="28"/>
      <c r="G72" s="25"/>
    </row>
    <row r="73" spans="1:9">
      <c r="A73" s="16">
        <v>32413</v>
      </c>
      <c r="B73" s="8" t="s">
        <v>21</v>
      </c>
      <c r="C73" s="11"/>
      <c r="D73" s="11"/>
      <c r="E73" s="9"/>
      <c r="F73" s="28"/>
      <c r="G73" s="25"/>
    </row>
    <row r="74" spans="1:9" ht="30">
      <c r="A74" s="16">
        <v>32455</v>
      </c>
      <c r="B74" s="8" t="s">
        <v>105</v>
      </c>
      <c r="C74" s="10">
        <v>473960</v>
      </c>
      <c r="D74" s="10">
        <v>310056</v>
      </c>
      <c r="E74" s="9">
        <f t="shared" si="2"/>
        <v>0.65418178749261546</v>
      </c>
      <c r="F74" s="28"/>
      <c r="G74" s="25"/>
    </row>
    <row r="75" spans="1:9">
      <c r="A75" s="16">
        <v>32490</v>
      </c>
      <c r="B75" s="8" t="s">
        <v>104</v>
      </c>
      <c r="C75" s="10">
        <v>52893</v>
      </c>
      <c r="D75" s="10">
        <v>10683</v>
      </c>
      <c r="E75" s="9">
        <f t="shared" si="2"/>
        <v>0.20197379615450059</v>
      </c>
      <c r="F75" s="28"/>
      <c r="G75" s="25"/>
      <c r="I75" s="5"/>
    </row>
    <row r="76" spans="1:9">
      <c r="A76" s="16">
        <v>32770</v>
      </c>
      <c r="B76" s="8" t="s">
        <v>26</v>
      </c>
      <c r="C76" s="11"/>
      <c r="D76" s="11"/>
      <c r="E76" s="9"/>
      <c r="F76" s="28"/>
      <c r="G76" s="25"/>
      <c r="I76" s="5"/>
    </row>
    <row r="77" spans="1:9">
      <c r="A77" s="16">
        <v>33087</v>
      </c>
      <c r="B77" s="8" t="s">
        <v>103</v>
      </c>
      <c r="C77" s="10">
        <v>415038</v>
      </c>
      <c r="D77" s="10">
        <v>161758</v>
      </c>
      <c r="E77" s="9">
        <f t="shared" si="2"/>
        <v>0.38974262597641662</v>
      </c>
      <c r="F77" s="28"/>
      <c r="G77" s="25"/>
      <c r="I77" s="5"/>
    </row>
    <row r="78" spans="1:9" ht="30">
      <c r="A78" s="16">
        <v>33183</v>
      </c>
      <c r="B78" s="8" t="s">
        <v>101</v>
      </c>
      <c r="C78" s="10">
        <v>422575</v>
      </c>
      <c r="D78" s="10">
        <v>162987</v>
      </c>
      <c r="E78" s="9">
        <f t="shared" si="2"/>
        <v>0.38569957995622078</v>
      </c>
      <c r="F78" s="28"/>
      <c r="G78" s="25"/>
      <c r="I78" s="5"/>
    </row>
    <row r="79" spans="1:9">
      <c r="A79" s="16">
        <v>33218</v>
      </c>
      <c r="B79" s="8" t="s">
        <v>102</v>
      </c>
      <c r="C79" s="10">
        <v>328871</v>
      </c>
      <c r="D79" s="10">
        <v>43136</v>
      </c>
      <c r="E79" s="9">
        <f t="shared" si="2"/>
        <v>0.13116389100893663</v>
      </c>
      <c r="F79" s="28"/>
      <c r="G79" s="25"/>
      <c r="I79" s="5"/>
    </row>
    <row r="80" spans="1:9" ht="45">
      <c r="A80" s="16">
        <v>33374</v>
      </c>
      <c r="B80" s="8" t="s">
        <v>34</v>
      </c>
      <c r="C80" s="11">
        <v>6600</v>
      </c>
      <c r="D80" s="11">
        <v>3267</v>
      </c>
      <c r="E80" s="9">
        <f t="shared" si="2"/>
        <v>0.495</v>
      </c>
      <c r="F80" s="28"/>
      <c r="G80" s="25"/>
      <c r="H80" s="12" t="s">
        <v>114</v>
      </c>
      <c r="I80" s="5"/>
    </row>
    <row r="81" spans="1:9">
      <c r="A81" s="16">
        <v>33407</v>
      </c>
      <c r="B81" s="8" t="s">
        <v>63</v>
      </c>
      <c r="C81" s="11">
        <v>6970</v>
      </c>
      <c r="D81" s="11">
        <f>835+909</f>
        <v>1744</v>
      </c>
      <c r="E81" s="9">
        <f t="shared" si="2"/>
        <v>0.25021520803443331</v>
      </c>
      <c r="F81" s="28"/>
      <c r="G81" s="25"/>
      <c r="I81" s="5"/>
    </row>
    <row r="82" spans="1:9">
      <c r="A82" s="16">
        <v>33500</v>
      </c>
      <c r="B82" s="8" t="s">
        <v>35</v>
      </c>
      <c r="C82" s="11">
        <v>1005</v>
      </c>
      <c r="D82" s="11">
        <f>232+66+158</f>
        <v>456</v>
      </c>
      <c r="E82" s="9">
        <f t="shared" si="2"/>
        <v>0.45373134328358211</v>
      </c>
      <c r="F82" s="28"/>
      <c r="G82" s="25"/>
      <c r="I82" s="5"/>
    </row>
    <row r="83" spans="1:9">
      <c r="A83" s="16">
        <v>33514</v>
      </c>
      <c r="B83" s="8" t="s">
        <v>6</v>
      </c>
      <c r="C83" s="10">
        <v>380812</v>
      </c>
      <c r="D83" s="10">
        <v>248093</v>
      </c>
      <c r="E83" s="9">
        <f t="shared" si="2"/>
        <v>0.65148419692656745</v>
      </c>
      <c r="F83" s="28"/>
      <c r="G83" s="25"/>
      <c r="I83" s="5"/>
    </row>
    <row r="84" spans="1:9" ht="30">
      <c r="A84" s="16">
        <v>33549</v>
      </c>
      <c r="B84" s="8" t="s">
        <v>100</v>
      </c>
      <c r="C84" s="10">
        <v>96912</v>
      </c>
      <c r="D84" s="10">
        <v>13287</v>
      </c>
      <c r="E84" s="9">
        <f t="shared" si="2"/>
        <v>0.13710376423972265</v>
      </c>
      <c r="F84" s="28"/>
      <c r="G84" s="25"/>
      <c r="I84" s="5"/>
    </row>
    <row r="85" spans="1:9">
      <c r="A85" s="16">
        <v>33673</v>
      </c>
      <c r="B85" s="8" t="s">
        <v>98</v>
      </c>
      <c r="C85" s="10">
        <v>484350</v>
      </c>
      <c r="D85" s="10">
        <v>72930</v>
      </c>
      <c r="E85" s="9">
        <f t="shared" si="2"/>
        <v>0.15057293279653144</v>
      </c>
      <c r="F85" s="28"/>
      <c r="G85" s="25"/>
      <c r="I85" s="5"/>
    </row>
    <row r="86" spans="1:9">
      <c r="A86" s="16">
        <v>33822</v>
      </c>
      <c r="B86" s="8" t="s">
        <v>99</v>
      </c>
      <c r="C86" s="10">
        <v>472301</v>
      </c>
      <c r="D86" s="10">
        <v>186276</v>
      </c>
      <c r="E86" s="9">
        <f t="shared" si="2"/>
        <v>0.39440102815789085</v>
      </c>
      <c r="F86" s="28"/>
      <c r="G86" s="25"/>
      <c r="I86" s="5"/>
    </row>
    <row r="87" spans="1:9">
      <c r="A87" s="16">
        <v>33876</v>
      </c>
      <c r="B87" s="8" t="s">
        <v>21</v>
      </c>
      <c r="C87" s="11"/>
      <c r="D87" s="10">
        <v>1628</v>
      </c>
      <c r="E87" s="9"/>
      <c r="F87" s="28"/>
      <c r="G87" s="25"/>
      <c r="I87" s="5"/>
    </row>
    <row r="88" spans="1:9" ht="30">
      <c r="A88" s="16">
        <v>33911</v>
      </c>
      <c r="B88" s="8" t="s">
        <v>97</v>
      </c>
      <c r="C88" s="10">
        <v>498719</v>
      </c>
      <c r="D88" s="10">
        <v>365006</v>
      </c>
      <c r="E88" s="9">
        <f t="shared" si="2"/>
        <v>0.73188709473671543</v>
      </c>
      <c r="F88" s="28"/>
      <c r="G88" s="25"/>
      <c r="I88" s="5"/>
    </row>
    <row r="89" spans="1:9">
      <c r="A89" s="16">
        <v>33946</v>
      </c>
      <c r="B89" s="8" t="s">
        <v>64</v>
      </c>
      <c r="C89" s="11"/>
      <c r="D89" s="10">
        <v>4555</v>
      </c>
      <c r="E89" s="9"/>
      <c r="F89" s="28"/>
      <c r="G89" s="25"/>
      <c r="I89" s="5"/>
    </row>
    <row r="90" spans="1:9">
      <c r="A90" s="16">
        <v>34457</v>
      </c>
      <c r="B90" s="8" t="s">
        <v>11</v>
      </c>
      <c r="C90" s="10">
        <v>452950</v>
      </c>
      <c r="D90" s="10">
        <v>57704</v>
      </c>
      <c r="E90" s="9">
        <f t="shared" si="2"/>
        <v>0.12739595981896457</v>
      </c>
      <c r="F90" s="28"/>
      <c r="G90" s="25"/>
      <c r="I90" s="5"/>
    </row>
    <row r="91" spans="1:9">
      <c r="A91" s="16">
        <v>34550</v>
      </c>
      <c r="B91" s="8" t="s">
        <v>1</v>
      </c>
      <c r="C91" s="10">
        <v>457044</v>
      </c>
      <c r="D91" s="10">
        <v>186906</v>
      </c>
      <c r="E91" s="9">
        <f t="shared" si="2"/>
        <v>0.40894530942316276</v>
      </c>
      <c r="F91" s="28"/>
      <c r="G91" s="25"/>
      <c r="I91" s="5"/>
    </row>
    <row r="92" spans="1:9">
      <c r="A92" s="16">
        <v>34646</v>
      </c>
      <c r="B92" s="8" t="s">
        <v>2</v>
      </c>
      <c r="C92" s="10">
        <v>484514</v>
      </c>
      <c r="D92" s="10">
        <v>275057</v>
      </c>
      <c r="E92" s="9">
        <f t="shared" si="2"/>
        <v>0.56769670226247337</v>
      </c>
      <c r="F92" s="28"/>
      <c r="G92" s="25"/>
      <c r="I92" s="5"/>
    </row>
    <row r="93" spans="1:9">
      <c r="A93" s="16">
        <v>34681</v>
      </c>
      <c r="B93" s="8" t="s">
        <v>65</v>
      </c>
      <c r="C93" s="10">
        <v>95882</v>
      </c>
      <c r="D93" s="10">
        <v>8613</v>
      </c>
      <c r="E93" s="9">
        <f t="shared" si="2"/>
        <v>8.982916501533135E-2</v>
      </c>
      <c r="F93" s="28"/>
      <c r="G93" s="25"/>
      <c r="I93" s="5"/>
    </row>
    <row r="94" spans="1:9" ht="30">
      <c r="A94" s="16">
        <v>34830</v>
      </c>
      <c r="B94" s="8" t="s">
        <v>24</v>
      </c>
      <c r="C94" s="10">
        <v>10952</v>
      </c>
      <c r="D94" s="10">
        <v>4781</v>
      </c>
      <c r="E94" s="9">
        <f t="shared" si="2"/>
        <v>0.43654127100073048</v>
      </c>
      <c r="F94" s="28"/>
      <c r="G94" s="25"/>
      <c r="H94" s="14" t="s">
        <v>115</v>
      </c>
      <c r="I94" s="5"/>
    </row>
    <row r="95" spans="1:9" ht="30">
      <c r="A95" s="16">
        <v>34863</v>
      </c>
      <c r="B95" s="8" t="s">
        <v>63</v>
      </c>
      <c r="C95" s="10">
        <v>10670</v>
      </c>
      <c r="D95" s="10">
        <v>2849</v>
      </c>
      <c r="E95" s="9">
        <f t="shared" ref="E95:E128" si="3">D95/C95</f>
        <v>0.26701030927835051</v>
      </c>
      <c r="F95" s="28"/>
      <c r="G95" s="25"/>
      <c r="H95" s="12" t="s">
        <v>116</v>
      </c>
    </row>
    <row r="96" spans="1:9">
      <c r="A96" s="16">
        <v>34977</v>
      </c>
      <c r="B96" s="8" t="s">
        <v>6</v>
      </c>
      <c r="C96" s="10">
        <v>361832</v>
      </c>
      <c r="D96" s="10">
        <v>128688</v>
      </c>
      <c r="E96" s="9">
        <f t="shared" si="3"/>
        <v>0.35565676888721837</v>
      </c>
      <c r="F96" s="28"/>
      <c r="G96" s="25"/>
      <c r="I96" s="5"/>
    </row>
    <row r="97" spans="1:9">
      <c r="A97" s="16">
        <v>35012</v>
      </c>
      <c r="B97" s="8" t="s">
        <v>66</v>
      </c>
      <c r="C97" s="10">
        <v>55778</v>
      </c>
      <c r="D97" s="10">
        <v>6109</v>
      </c>
      <c r="E97" s="9">
        <f t="shared" si="3"/>
        <v>0.10952346803399189</v>
      </c>
      <c r="F97" s="28"/>
      <c r="G97" s="25"/>
      <c r="I97" s="5"/>
    </row>
    <row r="98" spans="1:9">
      <c r="A98" s="16">
        <v>35136</v>
      </c>
      <c r="B98" s="8" t="s">
        <v>48</v>
      </c>
      <c r="C98" s="10">
        <v>502998</v>
      </c>
      <c r="D98" s="10">
        <v>57998</v>
      </c>
      <c r="E98" s="9">
        <f t="shared" si="3"/>
        <v>0.11530463341802552</v>
      </c>
      <c r="F98" s="28"/>
      <c r="G98" s="25"/>
      <c r="I98" s="5"/>
    </row>
    <row r="99" spans="1:9">
      <c r="A99" s="16">
        <v>35278</v>
      </c>
      <c r="B99" s="8" t="s">
        <v>1</v>
      </c>
      <c r="C99" s="10">
        <v>512531</v>
      </c>
      <c r="D99" s="10">
        <v>169446</v>
      </c>
      <c r="E99" s="9">
        <f t="shared" si="3"/>
        <v>0.33060634381139875</v>
      </c>
      <c r="F99" s="28"/>
      <c r="G99" s="25"/>
      <c r="I99" s="5"/>
    </row>
    <row r="100" spans="1:9">
      <c r="A100" s="16">
        <v>35374</v>
      </c>
      <c r="B100" s="8" t="s">
        <v>10</v>
      </c>
      <c r="C100" s="10">
        <v>533388</v>
      </c>
      <c r="D100" s="10">
        <v>327103</v>
      </c>
      <c r="E100" s="9">
        <f t="shared" si="3"/>
        <v>0.61325526633520067</v>
      </c>
      <c r="F100" s="28"/>
      <c r="G100" s="25"/>
      <c r="I100" s="5"/>
    </row>
    <row r="101" spans="1:9">
      <c r="A101" s="16">
        <v>35920</v>
      </c>
      <c r="B101" s="8" t="s">
        <v>13</v>
      </c>
      <c r="C101" s="10">
        <v>542314</v>
      </c>
      <c r="D101" s="10">
        <v>40720</v>
      </c>
      <c r="E101" s="9">
        <f t="shared" si="3"/>
        <v>7.5085651486039448E-2</v>
      </c>
      <c r="F101" s="28"/>
      <c r="G101" s="25"/>
      <c r="I101" s="5"/>
    </row>
    <row r="102" spans="1:9">
      <c r="A102" s="16">
        <v>36013</v>
      </c>
      <c r="B102" s="8" t="s">
        <v>1</v>
      </c>
      <c r="C102" s="10">
        <v>544641</v>
      </c>
      <c r="D102" s="10">
        <v>138696</v>
      </c>
      <c r="E102" s="9">
        <f t="shared" si="3"/>
        <v>0.2546558191542686</v>
      </c>
      <c r="F102" s="28"/>
      <c r="G102" s="25"/>
      <c r="I102" s="5"/>
    </row>
    <row r="103" spans="1:9">
      <c r="A103" s="16">
        <v>36102</v>
      </c>
      <c r="B103" s="8" t="s">
        <v>2</v>
      </c>
      <c r="C103" s="10">
        <v>546376</v>
      </c>
      <c r="D103" s="10">
        <v>164350</v>
      </c>
      <c r="E103" s="9">
        <f t="shared" si="3"/>
        <v>0.30080018155995136</v>
      </c>
      <c r="F103" s="28"/>
      <c r="G103" s="25"/>
      <c r="I103" s="5"/>
    </row>
    <row r="104" spans="1:9">
      <c r="A104" s="16">
        <v>36440</v>
      </c>
      <c r="B104" s="8" t="s">
        <v>14</v>
      </c>
      <c r="C104" s="10">
        <v>407899</v>
      </c>
      <c r="D104" s="10">
        <v>163259</v>
      </c>
      <c r="E104" s="9">
        <f t="shared" si="3"/>
        <v>0.40024368777565034</v>
      </c>
      <c r="F104" s="28"/>
      <c r="G104" s="25"/>
      <c r="H104" s="13" t="s">
        <v>12</v>
      </c>
      <c r="I104" s="5"/>
    </row>
    <row r="105" spans="1:9">
      <c r="A105" s="16">
        <v>36599</v>
      </c>
      <c r="B105" s="8" t="s">
        <v>49</v>
      </c>
      <c r="C105" s="10">
        <v>555707</v>
      </c>
      <c r="D105" s="10">
        <v>54868</v>
      </c>
      <c r="E105" s="9">
        <f t="shared" si="3"/>
        <v>9.8735484706868909E-2</v>
      </c>
      <c r="F105" s="28"/>
      <c r="G105" s="25"/>
      <c r="I105" s="5"/>
    </row>
    <row r="106" spans="1:9">
      <c r="A106" s="16">
        <v>36741</v>
      </c>
      <c r="B106" s="8" t="s">
        <v>1</v>
      </c>
      <c r="C106" s="10">
        <v>558551</v>
      </c>
      <c r="D106" s="10">
        <v>83568</v>
      </c>
      <c r="E106" s="9">
        <f t="shared" si="3"/>
        <v>0.1496157020576456</v>
      </c>
      <c r="F106" s="28"/>
      <c r="G106" s="25"/>
      <c r="I106" s="5"/>
    </row>
    <row r="107" spans="1:9">
      <c r="A107" s="16">
        <v>36837</v>
      </c>
      <c r="B107" s="8" t="s">
        <v>10</v>
      </c>
      <c r="C107" s="10">
        <v>578524</v>
      </c>
      <c r="D107" s="10">
        <v>338015</v>
      </c>
      <c r="E107" s="9">
        <f t="shared" si="3"/>
        <v>0.58427135261458474</v>
      </c>
      <c r="F107" s="28"/>
      <c r="G107" s="25"/>
      <c r="I107" s="5"/>
    </row>
    <row r="108" spans="1:9">
      <c r="A108" s="16">
        <v>36872</v>
      </c>
      <c r="B108" s="8" t="s">
        <v>15</v>
      </c>
      <c r="C108" s="10">
        <v>115023</v>
      </c>
      <c r="D108" s="10">
        <v>2788</v>
      </c>
      <c r="E108" s="9">
        <f t="shared" si="3"/>
        <v>2.4238630534762613E-2</v>
      </c>
      <c r="F108" s="28"/>
      <c r="G108" s="25"/>
      <c r="I108" s="5"/>
    </row>
    <row r="109" spans="1:9">
      <c r="A109" s="16">
        <v>37383</v>
      </c>
      <c r="B109" s="8" t="s">
        <v>13</v>
      </c>
      <c r="C109" s="10">
        <v>580105</v>
      </c>
      <c r="D109" s="10">
        <v>104450</v>
      </c>
      <c r="E109" s="9">
        <f t="shared" si="3"/>
        <v>0.18005361098421838</v>
      </c>
      <c r="F109" s="28">
        <v>50638</v>
      </c>
      <c r="G109" s="28">
        <v>53812</v>
      </c>
      <c r="I109" s="5"/>
    </row>
    <row r="110" spans="1:9">
      <c r="A110" s="16">
        <v>37469</v>
      </c>
      <c r="B110" s="8" t="s">
        <v>1</v>
      </c>
      <c r="C110" s="10">
        <v>583779</v>
      </c>
      <c r="D110" s="10">
        <v>190890</v>
      </c>
      <c r="E110" s="9">
        <f t="shared" si="3"/>
        <v>0.3269901795028598</v>
      </c>
      <c r="F110" s="28"/>
      <c r="G110" s="25"/>
      <c r="I110" s="5"/>
    </row>
    <row r="111" spans="1:9">
      <c r="A111" s="16">
        <v>37565</v>
      </c>
      <c r="B111" s="8" t="s">
        <v>16</v>
      </c>
      <c r="C111" s="10">
        <v>587590</v>
      </c>
      <c r="D111" s="10">
        <v>242166</v>
      </c>
      <c r="E111" s="9">
        <f t="shared" si="3"/>
        <v>0.41213431133953948</v>
      </c>
      <c r="F111" s="28"/>
      <c r="G111" s="25"/>
      <c r="I111" s="5"/>
    </row>
    <row r="112" spans="1:9" ht="30">
      <c r="A112" s="30">
        <v>37756</v>
      </c>
      <c r="B112" s="38" t="s">
        <v>24</v>
      </c>
      <c r="C112" s="33">
        <v>24840</v>
      </c>
      <c r="D112" s="33">
        <v>6011</v>
      </c>
      <c r="E112" s="34">
        <f>D112/C112</f>
        <v>0.24198872785829306</v>
      </c>
      <c r="F112" s="35"/>
      <c r="G112" s="36"/>
      <c r="H112" s="37" t="s">
        <v>149</v>
      </c>
      <c r="I112" s="5"/>
    </row>
    <row r="113" spans="1:9" ht="30">
      <c r="A113" s="30">
        <v>37789</v>
      </c>
      <c r="B113" s="38" t="s">
        <v>148</v>
      </c>
      <c r="C113" s="33">
        <v>24840</v>
      </c>
      <c r="D113" s="33">
        <v>2995</v>
      </c>
      <c r="E113" s="34">
        <f>D113/C113</f>
        <v>0.12057165861513687</v>
      </c>
      <c r="F113" s="35"/>
      <c r="G113" s="36"/>
      <c r="H113" s="37" t="s">
        <v>149</v>
      </c>
      <c r="I113" s="5"/>
    </row>
    <row r="114" spans="1:9">
      <c r="A114" s="16">
        <v>37903</v>
      </c>
      <c r="B114" s="8" t="s">
        <v>6</v>
      </c>
      <c r="C114" s="10">
        <v>601713</v>
      </c>
      <c r="D114" s="10">
        <v>104852</v>
      </c>
      <c r="E114" s="9">
        <f t="shared" si="3"/>
        <v>0.17425583293031727</v>
      </c>
      <c r="F114" s="28"/>
      <c r="G114" s="25"/>
      <c r="I114" s="5"/>
    </row>
    <row r="115" spans="1:9">
      <c r="A115" s="16">
        <v>37938</v>
      </c>
      <c r="B115" s="8" t="s">
        <v>50</v>
      </c>
      <c r="C115" s="10">
        <v>126504</v>
      </c>
      <c r="D115" s="10">
        <v>13938</v>
      </c>
      <c r="E115" s="9">
        <f t="shared" si="3"/>
        <v>0.11017833428191993</v>
      </c>
      <c r="F115" s="28"/>
      <c r="G115" s="25"/>
      <c r="I115" s="5"/>
    </row>
    <row r="116" spans="1:9">
      <c r="A116" s="16">
        <v>37971</v>
      </c>
      <c r="B116" s="8" t="s">
        <v>51</v>
      </c>
      <c r="C116" s="10">
        <v>34109</v>
      </c>
      <c r="D116" s="10">
        <v>1264</v>
      </c>
      <c r="E116" s="9">
        <f t="shared" si="3"/>
        <v>3.7057668064147294E-2</v>
      </c>
      <c r="F116" s="28"/>
      <c r="G116" s="25"/>
      <c r="I116" s="5"/>
    </row>
    <row r="117" spans="1:9" ht="30">
      <c r="A117" s="16">
        <v>38027</v>
      </c>
      <c r="B117" s="8" t="s">
        <v>52</v>
      </c>
      <c r="C117" s="10">
        <v>605926</v>
      </c>
      <c r="D117" s="10">
        <v>63904</v>
      </c>
      <c r="E117" s="9">
        <f t="shared" si="3"/>
        <v>0.10546502378178194</v>
      </c>
      <c r="F117" s="28"/>
      <c r="G117" s="25"/>
      <c r="I117" s="5"/>
    </row>
    <row r="118" spans="1:9">
      <c r="A118" s="16">
        <v>38204</v>
      </c>
      <c r="B118" s="8" t="s">
        <v>1</v>
      </c>
      <c r="C118" s="10">
        <v>614739</v>
      </c>
      <c r="D118" s="10">
        <v>74938</v>
      </c>
      <c r="E118" s="9">
        <f t="shared" si="3"/>
        <v>0.12190214058323939</v>
      </c>
      <c r="F118" s="28">
        <v>23269</v>
      </c>
      <c r="G118" s="28">
        <v>51669</v>
      </c>
      <c r="I118" s="5"/>
    </row>
    <row r="119" spans="1:9">
      <c r="A119" s="16">
        <v>38293</v>
      </c>
      <c r="B119" s="8" t="s">
        <v>10</v>
      </c>
      <c r="C119" s="10">
        <v>646775</v>
      </c>
      <c r="D119" s="10">
        <v>368780</v>
      </c>
      <c r="E119" s="9">
        <f t="shared" si="3"/>
        <v>0.57018283019597238</v>
      </c>
      <c r="F119" s="28"/>
      <c r="G119" s="25"/>
      <c r="I119" s="5"/>
    </row>
    <row r="120" spans="1:9" ht="30">
      <c r="A120" s="16">
        <v>38328</v>
      </c>
      <c r="B120" s="8" t="s">
        <v>117</v>
      </c>
      <c r="C120" s="11"/>
      <c r="D120" s="10">
        <v>4739</v>
      </c>
      <c r="E120" s="9"/>
      <c r="F120" s="28"/>
      <c r="G120" s="25"/>
      <c r="H120" s="12" t="s">
        <v>118</v>
      </c>
      <c r="I120" s="5"/>
    </row>
    <row r="121" spans="1:9">
      <c r="A121" s="16">
        <v>38435</v>
      </c>
      <c r="B121" s="8" t="s">
        <v>53</v>
      </c>
      <c r="C121" s="10">
        <v>126904</v>
      </c>
      <c r="D121" s="10">
        <v>5506</v>
      </c>
      <c r="E121" s="9">
        <f t="shared" si="3"/>
        <v>4.3387127277311983E-2</v>
      </c>
      <c r="F121" s="28"/>
      <c r="G121" s="25"/>
      <c r="I121" s="5"/>
    </row>
    <row r="122" spans="1:9">
      <c r="A122" s="16">
        <v>38482</v>
      </c>
      <c r="B122" s="8" t="s">
        <v>54</v>
      </c>
      <c r="C122" s="10">
        <v>127188</v>
      </c>
      <c r="D122" s="10">
        <v>9191</v>
      </c>
      <c r="E122" s="9">
        <f t="shared" si="3"/>
        <v>7.2263106582381983E-2</v>
      </c>
      <c r="F122" s="28"/>
      <c r="G122" s="25"/>
      <c r="I122" s="5"/>
    </row>
    <row r="123" spans="1:9">
      <c r="A123" s="16">
        <v>38568</v>
      </c>
      <c r="B123" s="8" t="s">
        <v>55</v>
      </c>
      <c r="C123" s="10">
        <v>109403</v>
      </c>
      <c r="D123" s="10">
        <v>6013</v>
      </c>
      <c r="E123" s="9">
        <f t="shared" si="3"/>
        <v>5.496192974598503E-2</v>
      </c>
      <c r="F123" s="28"/>
      <c r="G123" s="25"/>
      <c r="I123" s="5"/>
    </row>
    <row r="124" spans="1:9">
      <c r="A124" s="16">
        <v>38568</v>
      </c>
      <c r="B124" s="8" t="s">
        <v>55</v>
      </c>
      <c r="C124" s="10">
        <v>29241</v>
      </c>
      <c r="D124" s="10">
        <v>833</v>
      </c>
      <c r="E124" s="9">
        <f t="shared" si="3"/>
        <v>2.8487397831811499E-2</v>
      </c>
      <c r="F124" s="28"/>
      <c r="G124" s="25"/>
      <c r="I124" s="5"/>
    </row>
    <row r="125" spans="1:9">
      <c r="A125" s="16">
        <v>38610</v>
      </c>
      <c r="B125" s="8" t="s">
        <v>56</v>
      </c>
      <c r="C125" s="10">
        <v>109529</v>
      </c>
      <c r="D125" s="10">
        <v>8756</v>
      </c>
      <c r="E125" s="9">
        <f t="shared" si="3"/>
        <v>7.994229838672863E-2</v>
      </c>
      <c r="F125" s="28"/>
      <c r="G125" s="25"/>
      <c r="I125" s="5"/>
    </row>
    <row r="126" spans="1:9">
      <c r="A126" s="16">
        <v>38610</v>
      </c>
      <c r="B126" s="8" t="s">
        <v>56</v>
      </c>
      <c r="C126" s="10">
        <v>29319</v>
      </c>
      <c r="D126" s="10">
        <v>558</v>
      </c>
      <c r="E126" s="9">
        <f t="shared" si="3"/>
        <v>1.9032027013199632E-2</v>
      </c>
      <c r="F126" s="28"/>
      <c r="G126" s="25"/>
      <c r="I126" s="5"/>
    </row>
    <row r="127" spans="1:9">
      <c r="A127" s="16">
        <v>38839</v>
      </c>
      <c r="B127" s="8" t="s">
        <v>13</v>
      </c>
      <c r="C127" s="10">
        <v>603160</v>
      </c>
      <c r="D127" s="10">
        <v>60745</v>
      </c>
      <c r="E127" s="9">
        <f t="shared" si="3"/>
        <v>0.10071125406194045</v>
      </c>
      <c r="F127" s="28">
        <v>26429</v>
      </c>
      <c r="G127" s="28">
        <v>34316</v>
      </c>
      <c r="I127" s="5"/>
    </row>
    <row r="128" spans="1:9" ht="30">
      <c r="A128" s="16">
        <v>38932</v>
      </c>
      <c r="B128" s="8" t="s">
        <v>1</v>
      </c>
      <c r="C128" s="10">
        <v>604339</v>
      </c>
      <c r="D128" s="10">
        <v>164434</v>
      </c>
      <c r="E128" s="9">
        <f t="shared" si="3"/>
        <v>0.27208900964524879</v>
      </c>
      <c r="F128" s="28">
        <v>42175</v>
      </c>
      <c r="G128" s="28">
        <v>90262</v>
      </c>
      <c r="H128" s="12" t="s">
        <v>140</v>
      </c>
      <c r="I128" s="5"/>
    </row>
    <row r="129" spans="1:9">
      <c r="A129" s="16">
        <v>39028</v>
      </c>
      <c r="B129" s="8" t="s">
        <v>16</v>
      </c>
      <c r="C129" s="10">
        <v>610282</v>
      </c>
      <c r="D129" s="10">
        <v>284224</v>
      </c>
      <c r="E129" s="9">
        <f t="shared" ref="E129:E160" si="4">D129/C129</f>
        <v>0.46572568091472466</v>
      </c>
      <c r="F129" s="28"/>
      <c r="G129" s="25"/>
      <c r="I129" s="5"/>
    </row>
    <row r="130" spans="1:9">
      <c r="A130" s="16">
        <v>39063</v>
      </c>
      <c r="B130" s="8" t="s">
        <v>57</v>
      </c>
      <c r="C130" s="10">
        <v>66686</v>
      </c>
      <c r="D130" s="10">
        <v>1749</v>
      </c>
      <c r="E130" s="9">
        <f t="shared" si="4"/>
        <v>2.622739405572384E-2</v>
      </c>
      <c r="F130" s="28"/>
      <c r="G130" s="25"/>
      <c r="I130" s="5"/>
    </row>
    <row r="131" spans="1:9">
      <c r="A131" s="16">
        <v>39107</v>
      </c>
      <c r="B131" s="8" t="s">
        <v>58</v>
      </c>
      <c r="C131" s="10">
        <v>127307</v>
      </c>
      <c r="D131" s="10">
        <v>4367</v>
      </c>
      <c r="E131" s="9">
        <f t="shared" si="4"/>
        <v>3.4302905574713098E-2</v>
      </c>
      <c r="F131" s="28">
        <v>351</v>
      </c>
      <c r="G131" s="28">
        <v>3829</v>
      </c>
      <c r="H131" s="12" t="s">
        <v>141</v>
      </c>
      <c r="I131" s="5"/>
    </row>
    <row r="132" spans="1:9">
      <c r="A132" s="16">
        <v>39154</v>
      </c>
      <c r="B132" s="8" t="s">
        <v>59</v>
      </c>
      <c r="C132" s="10">
        <v>126986</v>
      </c>
      <c r="D132" s="10">
        <v>8229</v>
      </c>
      <c r="E132" s="9">
        <f t="shared" si="4"/>
        <v>6.4802419164317324E-2</v>
      </c>
      <c r="F132" s="28"/>
      <c r="G132" s="25"/>
      <c r="I132" s="5"/>
    </row>
    <row r="133" spans="1:9">
      <c r="A133" s="16">
        <v>39233</v>
      </c>
      <c r="B133" s="8" t="s">
        <v>60</v>
      </c>
      <c r="C133" s="10">
        <v>32866</v>
      </c>
      <c r="D133" s="10">
        <v>1187</v>
      </c>
      <c r="E133" s="9">
        <f t="shared" si="4"/>
        <v>3.6116351244447148E-2</v>
      </c>
      <c r="F133" s="28"/>
      <c r="G133" s="25"/>
      <c r="I133" s="5"/>
    </row>
    <row r="134" spans="1:9">
      <c r="A134" s="16">
        <v>39280</v>
      </c>
      <c r="B134" s="8" t="s">
        <v>61</v>
      </c>
      <c r="C134" s="10">
        <v>48423</v>
      </c>
      <c r="D134" s="10">
        <v>1172</v>
      </c>
      <c r="E134" s="9">
        <f t="shared" si="4"/>
        <v>2.4203374429506638E-2</v>
      </c>
      <c r="F134" s="28"/>
      <c r="G134" s="25"/>
      <c r="I134" s="5"/>
    </row>
    <row r="135" spans="1:9">
      <c r="A135" s="16">
        <v>39359</v>
      </c>
      <c r="B135" s="8" t="s">
        <v>17</v>
      </c>
      <c r="C135" s="10">
        <v>437617</v>
      </c>
      <c r="D135" s="10">
        <v>164898</v>
      </c>
      <c r="E135" s="9">
        <f t="shared" si="4"/>
        <v>0.37680894480790278</v>
      </c>
      <c r="F135" s="28"/>
      <c r="G135" s="25"/>
      <c r="I135" s="5"/>
    </row>
    <row r="136" spans="1:9">
      <c r="A136" s="16">
        <v>39394</v>
      </c>
      <c r="B136" s="8" t="s">
        <v>18</v>
      </c>
      <c r="C136" s="10">
        <v>266171</v>
      </c>
      <c r="D136" s="10">
        <v>11507</v>
      </c>
      <c r="E136" s="9">
        <f t="shared" si="4"/>
        <v>4.323160674904479E-2</v>
      </c>
      <c r="F136" s="28"/>
      <c r="G136" s="25"/>
      <c r="I136" s="5"/>
    </row>
    <row r="137" spans="1:9" ht="30">
      <c r="A137" s="16">
        <v>39483</v>
      </c>
      <c r="B137" s="8" t="s">
        <v>70</v>
      </c>
      <c r="C137" s="10">
        <v>611742</v>
      </c>
      <c r="D137" s="10">
        <v>147679</v>
      </c>
      <c r="E137" s="9">
        <f t="shared" si="4"/>
        <v>0.24140732531034326</v>
      </c>
      <c r="F137" s="28">
        <v>80148</v>
      </c>
      <c r="G137" s="28">
        <v>98061</v>
      </c>
      <c r="I137" s="3"/>
    </row>
    <row r="138" spans="1:9">
      <c r="A138" s="16">
        <v>39667</v>
      </c>
      <c r="B138" s="8" t="s">
        <v>19</v>
      </c>
      <c r="C138" s="10">
        <v>625627</v>
      </c>
      <c r="D138" s="10">
        <v>106441</v>
      </c>
      <c r="E138" s="9">
        <f t="shared" si="4"/>
        <v>0.17013492064760632</v>
      </c>
      <c r="F138" s="28">
        <v>32434</v>
      </c>
      <c r="G138" s="28">
        <v>73058</v>
      </c>
      <c r="I138" s="5"/>
    </row>
    <row r="139" spans="1:9">
      <c r="A139" s="16">
        <v>39756</v>
      </c>
      <c r="B139" s="8" t="s">
        <v>71</v>
      </c>
      <c r="C139" s="10">
        <v>653976</v>
      </c>
      <c r="D139" s="10">
        <v>398163</v>
      </c>
      <c r="E139" s="9">
        <f t="shared" si="4"/>
        <v>0.60883426914749161</v>
      </c>
      <c r="F139" s="28"/>
      <c r="G139" s="25"/>
      <c r="I139" s="5"/>
    </row>
    <row r="140" spans="1:9">
      <c r="A140" s="16">
        <v>40101</v>
      </c>
      <c r="B140" s="8" t="s">
        <v>96</v>
      </c>
      <c r="C140" s="10">
        <v>476441</v>
      </c>
      <c r="D140" s="10">
        <v>111277</v>
      </c>
      <c r="E140" s="9">
        <f t="shared" si="4"/>
        <v>0.23355882470232411</v>
      </c>
      <c r="F140" s="28"/>
      <c r="G140" s="25"/>
    </row>
    <row r="141" spans="1:9" ht="30">
      <c r="A141" s="16">
        <v>40148</v>
      </c>
      <c r="B141" s="8" t="s">
        <v>95</v>
      </c>
      <c r="C141" s="10">
        <v>160059</v>
      </c>
      <c r="D141" s="10">
        <v>11269</v>
      </c>
      <c r="E141" s="9">
        <f t="shared" si="4"/>
        <v>7.0405288050031545E-2</v>
      </c>
      <c r="F141" s="28"/>
      <c r="G141" s="25"/>
    </row>
    <row r="142" spans="1:9">
      <c r="A142" s="16">
        <v>40190</v>
      </c>
      <c r="B142" s="8" t="s">
        <v>93</v>
      </c>
      <c r="C142" s="10">
        <v>40985</v>
      </c>
      <c r="D142" s="10">
        <v>4807</v>
      </c>
      <c r="E142" s="9">
        <f t="shared" si="4"/>
        <v>0.11728681224838355</v>
      </c>
      <c r="F142" s="28">
        <v>4807</v>
      </c>
      <c r="G142" s="25"/>
    </row>
    <row r="143" spans="1:9">
      <c r="A143" s="16">
        <v>40302</v>
      </c>
      <c r="B143" s="8" t="s">
        <v>83</v>
      </c>
      <c r="C143" s="10">
        <v>597993</v>
      </c>
      <c r="D143" s="10">
        <v>66101</v>
      </c>
      <c r="E143" s="9">
        <f t="shared" si="4"/>
        <v>0.11053808322170995</v>
      </c>
      <c r="F143" s="28">
        <v>30530</v>
      </c>
      <c r="G143" s="28">
        <v>35571</v>
      </c>
    </row>
    <row r="144" spans="1:9" ht="30">
      <c r="A144" s="16">
        <v>40395</v>
      </c>
      <c r="B144" s="8" t="s">
        <v>77</v>
      </c>
      <c r="C144" s="10">
        <v>600349</v>
      </c>
      <c r="D144" s="10">
        <v>176887</v>
      </c>
      <c r="E144" s="9">
        <f t="shared" si="4"/>
        <v>0.29464028423467015</v>
      </c>
      <c r="F144" s="28">
        <v>77478</v>
      </c>
      <c r="G144" s="28">
        <v>77536</v>
      </c>
      <c r="H144" s="12" t="s">
        <v>140</v>
      </c>
    </row>
    <row r="145" spans="1:8" ht="30">
      <c r="A145" s="16">
        <v>40484</v>
      </c>
      <c r="B145" s="8" t="s">
        <v>92</v>
      </c>
      <c r="C145" s="10">
        <v>602654</v>
      </c>
      <c r="D145" s="10">
        <v>229536</v>
      </c>
      <c r="E145" s="9">
        <f t="shared" si="4"/>
        <v>0.38087526175882014</v>
      </c>
      <c r="F145" s="28"/>
      <c r="G145" s="25"/>
    </row>
    <row r="146" spans="1:8">
      <c r="A146" s="16">
        <v>40519</v>
      </c>
      <c r="B146" s="8" t="s">
        <v>90</v>
      </c>
      <c r="C146" s="11">
        <v>62446</v>
      </c>
      <c r="D146" s="11">
        <v>1683</v>
      </c>
      <c r="E146" s="9">
        <f t="shared" si="4"/>
        <v>2.6951285911027127E-2</v>
      </c>
      <c r="F146" s="28"/>
      <c r="G146" s="25"/>
    </row>
    <row r="147" spans="1:8">
      <c r="A147" s="16">
        <v>40563</v>
      </c>
      <c r="B147" s="8" t="s">
        <v>89</v>
      </c>
      <c r="C147" s="11">
        <v>32311</v>
      </c>
      <c r="D147" s="10">
        <v>633</v>
      </c>
      <c r="E147" s="9">
        <f t="shared" si="4"/>
        <v>1.9590851412831543E-2</v>
      </c>
      <c r="F147" s="28"/>
      <c r="G147" s="25"/>
    </row>
    <row r="148" spans="1:8" ht="30">
      <c r="A148" s="16">
        <v>40610</v>
      </c>
      <c r="B148" s="8" t="s">
        <v>91</v>
      </c>
      <c r="C148" s="10">
        <v>32255</v>
      </c>
      <c r="D148" s="10">
        <v>3888</v>
      </c>
      <c r="E148" s="9">
        <f t="shared" si="4"/>
        <v>0.12053945124786855</v>
      </c>
      <c r="F148" s="28"/>
      <c r="G148" s="25"/>
    </row>
    <row r="149" spans="1:8">
      <c r="A149" s="16">
        <v>40801</v>
      </c>
      <c r="B149" s="8" t="s">
        <v>86</v>
      </c>
      <c r="C149" s="10">
        <v>15116</v>
      </c>
      <c r="D149" s="10">
        <f>487+1930</f>
        <v>2417</v>
      </c>
      <c r="E149" s="9">
        <f t="shared" si="4"/>
        <v>0.15989679809473406</v>
      </c>
      <c r="F149" s="28"/>
      <c r="G149" s="25"/>
    </row>
    <row r="150" spans="1:8">
      <c r="A150" s="16">
        <v>40822</v>
      </c>
      <c r="B150" s="8" t="s">
        <v>14</v>
      </c>
      <c r="C150" s="10">
        <v>414195</v>
      </c>
      <c r="D150" s="10">
        <v>74436</v>
      </c>
      <c r="E150" s="9">
        <f t="shared" si="4"/>
        <v>0.17971245427878174</v>
      </c>
      <c r="F150" s="28"/>
      <c r="G150" s="25"/>
    </row>
    <row r="151" spans="1:8">
      <c r="A151" s="16">
        <v>40857</v>
      </c>
      <c r="B151" s="8" t="s">
        <v>88</v>
      </c>
      <c r="C151" s="10">
        <v>49862</v>
      </c>
      <c r="D151" s="10">
        <v>3850</v>
      </c>
      <c r="E151" s="9">
        <f t="shared" si="4"/>
        <v>7.7213108178572867E-2</v>
      </c>
      <c r="F151" s="28"/>
      <c r="G151" s="25"/>
    </row>
    <row r="152" spans="1:8">
      <c r="A152" s="16">
        <v>40974</v>
      </c>
      <c r="B152" s="8" t="s">
        <v>78</v>
      </c>
      <c r="C152" s="10">
        <v>610986</v>
      </c>
      <c r="D152" s="10">
        <v>72746</v>
      </c>
      <c r="E152" s="9">
        <f t="shared" si="4"/>
        <v>0.11906328459244565</v>
      </c>
      <c r="F152" s="28">
        <v>49476</v>
      </c>
      <c r="G152" s="28">
        <v>23270</v>
      </c>
    </row>
    <row r="153" spans="1:8" ht="30">
      <c r="A153" s="16">
        <v>41123</v>
      </c>
      <c r="B153" s="8" t="s">
        <v>77</v>
      </c>
      <c r="C153" s="10">
        <v>584443</v>
      </c>
      <c r="D153" s="10">
        <v>132882</v>
      </c>
      <c r="E153" s="9">
        <f t="shared" si="4"/>
        <v>0.22736520071247324</v>
      </c>
      <c r="F153" s="28">
        <v>62889</v>
      </c>
      <c r="G153" s="28">
        <v>66189</v>
      </c>
      <c r="H153" s="12" t="s">
        <v>140</v>
      </c>
    </row>
    <row r="154" spans="1:8">
      <c r="A154" s="16">
        <v>41219</v>
      </c>
      <c r="B154" s="8" t="s">
        <v>87</v>
      </c>
      <c r="C154" s="10">
        <v>598983</v>
      </c>
      <c r="D154" s="10">
        <v>371616</v>
      </c>
      <c r="E154" s="9">
        <f t="shared" si="4"/>
        <v>0.62041159765803033</v>
      </c>
      <c r="F154" s="28"/>
      <c r="G154" s="25"/>
    </row>
    <row r="155" spans="1:8" ht="30">
      <c r="A155" s="16">
        <v>41471</v>
      </c>
      <c r="B155" s="8" t="s">
        <v>113</v>
      </c>
      <c r="C155" s="10">
        <v>128840</v>
      </c>
      <c r="D155" s="10">
        <v>29509</v>
      </c>
      <c r="E155" s="9">
        <f t="shared" si="4"/>
        <v>0.22903601366035392</v>
      </c>
      <c r="F155" s="28"/>
      <c r="G155" s="25"/>
    </row>
    <row r="156" spans="1:8">
      <c r="A156" s="16">
        <v>41536</v>
      </c>
      <c r="B156" s="8" t="s">
        <v>86</v>
      </c>
      <c r="C156" s="10">
        <v>16256</v>
      </c>
      <c r="D156" s="10">
        <v>3037</v>
      </c>
      <c r="E156" s="9">
        <f t="shared" si="4"/>
        <v>0.18682332677165353</v>
      </c>
      <c r="F156" s="28"/>
      <c r="G156" s="25"/>
    </row>
    <row r="157" spans="1:8">
      <c r="A157" s="16">
        <v>41555</v>
      </c>
      <c r="B157" s="8" t="s">
        <v>85</v>
      </c>
      <c r="C157" s="10">
        <v>41220</v>
      </c>
      <c r="D157" s="10">
        <f>1827+1822</f>
        <v>3649</v>
      </c>
      <c r="E157" s="9">
        <f t="shared" si="4"/>
        <v>8.8524987869966029E-2</v>
      </c>
      <c r="F157" s="28">
        <v>1827</v>
      </c>
      <c r="G157" s="28">
        <v>1822</v>
      </c>
    </row>
    <row r="158" spans="1:8">
      <c r="A158" s="16">
        <v>41585</v>
      </c>
      <c r="B158" s="8" t="s">
        <v>84</v>
      </c>
      <c r="C158" s="10">
        <v>129835</v>
      </c>
      <c r="D158" s="10">
        <v>6507</v>
      </c>
      <c r="E158" s="9">
        <f t="shared" si="4"/>
        <v>5.011745677205684E-2</v>
      </c>
      <c r="F158" s="28"/>
      <c r="G158" s="25"/>
    </row>
    <row r="159" spans="1:8">
      <c r="A159" s="16">
        <v>41599</v>
      </c>
      <c r="B159" s="8" t="s">
        <v>94</v>
      </c>
      <c r="C159" s="10">
        <v>406385</v>
      </c>
      <c r="D159" s="10">
        <v>29627</v>
      </c>
      <c r="E159" s="9">
        <f t="shared" si="4"/>
        <v>7.2903773515262615E-2</v>
      </c>
      <c r="F159" s="28"/>
      <c r="G159" s="25"/>
    </row>
    <row r="160" spans="1:8">
      <c r="A160" s="16">
        <v>41765</v>
      </c>
      <c r="B160" s="8" t="s">
        <v>83</v>
      </c>
      <c r="C160" s="10">
        <v>533926</v>
      </c>
      <c r="D160" s="10">
        <v>57562</v>
      </c>
      <c r="E160" s="9">
        <f t="shared" si="4"/>
        <v>0.10780894730730475</v>
      </c>
      <c r="F160" s="28">
        <v>29003</v>
      </c>
      <c r="G160" s="28">
        <v>38559</v>
      </c>
    </row>
    <row r="161" spans="1:8" ht="30">
      <c r="A161" s="16">
        <v>41858</v>
      </c>
      <c r="B161" s="8" t="s">
        <v>77</v>
      </c>
      <c r="C161" s="10">
        <v>536933</v>
      </c>
      <c r="D161" s="10">
        <v>145232</v>
      </c>
      <c r="E161" s="9">
        <f t="shared" ref="E161:E173" si="5">D161/C161</f>
        <v>0.27048439935708923</v>
      </c>
      <c r="F161" s="28">
        <v>64803</v>
      </c>
      <c r="G161" s="28">
        <v>62072</v>
      </c>
      <c r="H161" s="12" t="s">
        <v>140</v>
      </c>
    </row>
    <row r="162" spans="1:8" ht="30">
      <c r="A162" s="16">
        <v>41947</v>
      </c>
      <c r="B162" s="8" t="s">
        <v>82</v>
      </c>
      <c r="C162" s="10">
        <v>540512</v>
      </c>
      <c r="D162" s="10">
        <v>185528</v>
      </c>
      <c r="E162" s="9">
        <f t="shared" si="5"/>
        <v>0.34324492333195195</v>
      </c>
      <c r="F162" s="28"/>
      <c r="G162" s="25"/>
    </row>
    <row r="163" spans="1:8">
      <c r="A163" s="16">
        <v>42110</v>
      </c>
      <c r="B163" s="8" t="s">
        <v>81</v>
      </c>
      <c r="C163" s="10">
        <v>8324</v>
      </c>
      <c r="D163" s="10">
        <v>3595</v>
      </c>
      <c r="E163" s="9">
        <f t="shared" si="5"/>
        <v>0.43188370975492552</v>
      </c>
      <c r="F163" s="28"/>
      <c r="G163" s="25"/>
    </row>
    <row r="164" spans="1:8">
      <c r="A164" s="16">
        <v>42264</v>
      </c>
      <c r="B164" s="8" t="s">
        <v>80</v>
      </c>
      <c r="C164" s="10">
        <v>15283</v>
      </c>
      <c r="D164" s="11">
        <v>1921</v>
      </c>
      <c r="E164" s="9">
        <f t="shared" si="5"/>
        <v>0.12569521690767518</v>
      </c>
      <c r="F164" s="28"/>
      <c r="G164" s="25"/>
    </row>
    <row r="165" spans="1:8">
      <c r="A165" s="16">
        <v>42285</v>
      </c>
      <c r="B165" s="8" t="s">
        <v>14</v>
      </c>
      <c r="C165" s="10">
        <v>364451</v>
      </c>
      <c r="D165" s="10">
        <v>102176</v>
      </c>
      <c r="E165" s="9">
        <f t="shared" si="5"/>
        <v>0.28035593262194369</v>
      </c>
      <c r="F165" s="28"/>
      <c r="G165" s="25"/>
    </row>
    <row r="166" spans="1:8">
      <c r="A166" s="16">
        <v>42327</v>
      </c>
      <c r="B166" s="8" t="s">
        <v>79</v>
      </c>
      <c r="C166" s="10">
        <v>263647</v>
      </c>
      <c r="D166" s="10">
        <v>15180</v>
      </c>
      <c r="E166" s="9">
        <f t="shared" si="5"/>
        <v>5.7576987411197551E-2</v>
      </c>
      <c r="F166" s="28"/>
      <c r="G166" s="25"/>
    </row>
    <row r="167" spans="1:8">
      <c r="A167" s="16">
        <v>42430</v>
      </c>
      <c r="B167" s="8" t="s">
        <v>78</v>
      </c>
      <c r="C167" s="10">
        <v>548686</v>
      </c>
      <c r="D167" s="10">
        <v>153102</v>
      </c>
      <c r="E167" s="9">
        <f t="shared" si="5"/>
        <v>0.27903391010523321</v>
      </c>
      <c r="F167" s="28">
        <v>69774</v>
      </c>
      <c r="G167" s="28">
        <v>83328</v>
      </c>
    </row>
    <row r="168" spans="1:8" ht="30">
      <c r="A168" s="16">
        <v>42586</v>
      </c>
      <c r="B168" s="8" t="s">
        <v>77</v>
      </c>
      <c r="C168" s="10">
        <v>555856</v>
      </c>
      <c r="D168" s="10">
        <v>83308</v>
      </c>
      <c r="E168" s="9">
        <f t="shared" si="5"/>
        <v>0.14987334849313491</v>
      </c>
      <c r="F168" s="28">
        <v>35392</v>
      </c>
      <c r="G168" s="28">
        <v>47089</v>
      </c>
      <c r="H168" s="12" t="s">
        <v>140</v>
      </c>
    </row>
    <row r="169" spans="1:8">
      <c r="A169" s="16">
        <v>42682</v>
      </c>
      <c r="B169" s="8" t="s">
        <v>76</v>
      </c>
      <c r="C169" s="10">
        <v>567545</v>
      </c>
      <c r="D169" s="10">
        <v>341731</v>
      </c>
      <c r="E169" s="9">
        <f t="shared" si="5"/>
        <v>0.60212141768494132</v>
      </c>
      <c r="F169" s="28"/>
      <c r="G169" s="25"/>
    </row>
    <row r="170" spans="1:8">
      <c r="A170" s="16">
        <v>42852</v>
      </c>
      <c r="B170" s="8" t="s">
        <v>75</v>
      </c>
      <c r="C170" s="11">
        <v>51411</v>
      </c>
      <c r="D170" s="11">
        <v>4327</v>
      </c>
      <c r="E170" s="9">
        <f t="shared" si="5"/>
        <v>8.4164867440820051E-2</v>
      </c>
      <c r="F170" s="28">
        <v>3960</v>
      </c>
      <c r="G170" s="28">
        <v>367</v>
      </c>
    </row>
    <row r="171" spans="1:8">
      <c r="A171" s="16">
        <v>42880</v>
      </c>
      <c r="B171" s="8" t="s">
        <v>74</v>
      </c>
      <c r="C171" s="10">
        <v>8938</v>
      </c>
      <c r="D171" s="11">
        <v>899</v>
      </c>
      <c r="E171" s="9">
        <f t="shared" si="5"/>
        <v>0.1005817856343701</v>
      </c>
      <c r="F171" s="28"/>
      <c r="G171" s="25"/>
    </row>
    <row r="172" spans="1:8">
      <c r="A172" s="16">
        <v>42901</v>
      </c>
      <c r="B172" s="8" t="s">
        <v>73</v>
      </c>
      <c r="C172" s="10">
        <v>51343</v>
      </c>
      <c r="D172" s="10">
        <v>5010</v>
      </c>
      <c r="E172" s="9">
        <f t="shared" si="5"/>
        <v>9.7579027326023027E-2</v>
      </c>
      <c r="F172" s="28"/>
      <c r="G172" s="25"/>
    </row>
    <row r="173" spans="1:8">
      <c r="A173" s="16">
        <v>42999</v>
      </c>
      <c r="B173" s="8" t="s">
        <v>72</v>
      </c>
      <c r="C173" s="10">
        <v>8026</v>
      </c>
      <c r="D173" s="10">
        <v>1112</v>
      </c>
      <c r="E173" s="9">
        <f t="shared" si="5"/>
        <v>0.13854971343134811</v>
      </c>
      <c r="F173" s="28"/>
      <c r="G173" s="25"/>
    </row>
    <row r="174" spans="1:8">
      <c r="A174" s="16">
        <v>43221</v>
      </c>
      <c r="B174" s="8" t="s">
        <v>83</v>
      </c>
      <c r="C174" s="10">
        <v>555887</v>
      </c>
      <c r="D174" s="10">
        <v>76485</v>
      </c>
      <c r="E174" s="9">
        <f t="shared" ref="E174:E180" si="6">D174/C174</f>
        <v>0.13759091326114839</v>
      </c>
      <c r="F174" s="28">
        <v>30479</v>
      </c>
      <c r="G174" s="28">
        <v>46006</v>
      </c>
    </row>
    <row r="175" spans="1:8" ht="30">
      <c r="A175" s="30">
        <v>43314</v>
      </c>
      <c r="B175" s="8" t="s">
        <v>142</v>
      </c>
      <c r="C175" s="31">
        <v>561701</v>
      </c>
      <c r="D175" s="31">
        <v>155698</v>
      </c>
      <c r="E175" s="9">
        <f t="shared" si="6"/>
        <v>0.27719017769240217</v>
      </c>
      <c r="F175" s="32">
        <v>62610</v>
      </c>
      <c r="G175" s="32">
        <v>90992</v>
      </c>
      <c r="H175" s="12" t="s">
        <v>140</v>
      </c>
    </row>
    <row r="176" spans="1:8" ht="30">
      <c r="A176" s="30">
        <v>43410</v>
      </c>
      <c r="B176" s="8" t="s">
        <v>143</v>
      </c>
      <c r="C176" s="33">
        <v>579034</v>
      </c>
      <c r="D176" s="33">
        <v>295810</v>
      </c>
      <c r="E176" s="34">
        <f t="shared" si="6"/>
        <v>0.51086810100961255</v>
      </c>
      <c r="F176" s="35"/>
      <c r="G176" s="36"/>
      <c r="H176" s="37"/>
    </row>
    <row r="177" spans="1:8">
      <c r="A177" s="30">
        <v>43489</v>
      </c>
      <c r="B177" s="38" t="s">
        <v>146</v>
      </c>
      <c r="C177" s="33">
        <v>106538</v>
      </c>
      <c r="D177" s="33">
        <v>6538</v>
      </c>
      <c r="E177" s="34">
        <f t="shared" si="6"/>
        <v>6.1367774878447127E-2</v>
      </c>
      <c r="F177" s="35">
        <v>6159</v>
      </c>
      <c r="G177" s="35">
        <v>379</v>
      </c>
      <c r="H177" s="37"/>
    </row>
    <row r="178" spans="1:8">
      <c r="A178" s="30">
        <v>43536</v>
      </c>
      <c r="B178" s="38" t="s">
        <v>144</v>
      </c>
      <c r="C178" s="33">
        <v>104458</v>
      </c>
      <c r="D178" s="33">
        <v>6191</v>
      </c>
      <c r="E178" s="34">
        <f t="shared" si="6"/>
        <v>5.9267839705910506E-2</v>
      </c>
      <c r="F178" s="35"/>
      <c r="G178" s="36"/>
      <c r="H178" s="37"/>
    </row>
    <row r="179" spans="1:8">
      <c r="A179" s="30" t="s">
        <v>145</v>
      </c>
      <c r="B179" s="38" t="s">
        <v>72</v>
      </c>
      <c r="C179" s="33">
        <v>8668</v>
      </c>
      <c r="D179" s="33">
        <v>2338</v>
      </c>
      <c r="E179" s="34">
        <f t="shared" si="6"/>
        <v>0.26972773419473928</v>
      </c>
      <c r="F179" s="35"/>
      <c r="G179" s="36"/>
      <c r="H179" s="37"/>
    </row>
    <row r="180" spans="1:8">
      <c r="A180" s="30">
        <v>43741</v>
      </c>
      <c r="B180" s="38" t="s">
        <v>14</v>
      </c>
      <c r="C180" s="33">
        <v>362535</v>
      </c>
      <c r="D180" s="33">
        <v>96959</v>
      </c>
      <c r="E180" s="34">
        <f t="shared" si="6"/>
        <v>0.26744728095218395</v>
      </c>
      <c r="F180" s="35"/>
      <c r="G180" s="36"/>
      <c r="H180" s="37"/>
    </row>
    <row r="181" spans="1:8">
      <c r="A181" s="30">
        <v>43783</v>
      </c>
      <c r="B181" s="38" t="s">
        <v>147</v>
      </c>
      <c r="C181" s="33">
        <v>92652</v>
      </c>
      <c r="D181" s="33">
        <v>4545</v>
      </c>
      <c r="E181" s="34">
        <f>D181/C181</f>
        <v>4.9054526615723355E-2</v>
      </c>
      <c r="F181" s="35"/>
      <c r="G181" s="36"/>
      <c r="H181" s="37"/>
    </row>
    <row r="182" spans="1:8">
      <c r="A182" s="30">
        <v>43893</v>
      </c>
      <c r="B182" s="38" t="s">
        <v>78</v>
      </c>
      <c r="C182" s="33">
        <v>560138</v>
      </c>
      <c r="D182" s="33">
        <v>124892</v>
      </c>
      <c r="E182" s="34">
        <f>D182/C182</f>
        <v>0.22296648325948248</v>
      </c>
      <c r="F182" s="35"/>
      <c r="G182" s="36"/>
      <c r="H182" s="37"/>
    </row>
    <row r="183" spans="1:8" ht="30">
      <c r="A183" s="30">
        <v>44049</v>
      </c>
      <c r="B183" s="8" t="s">
        <v>77</v>
      </c>
      <c r="C183" s="33">
        <v>571413</v>
      </c>
      <c r="D183" s="33">
        <v>109011</v>
      </c>
      <c r="E183" s="34">
        <f>D183/C183</f>
        <v>0.19077444860372444</v>
      </c>
      <c r="F183" s="35">
        <v>38861</v>
      </c>
      <c r="G183" s="35">
        <v>63816</v>
      </c>
      <c r="H183" s="12" t="s">
        <v>140</v>
      </c>
    </row>
    <row r="184" spans="1:8" ht="150">
      <c r="A184" s="30">
        <v>44138</v>
      </c>
      <c r="B184" s="8" t="s">
        <v>150</v>
      </c>
      <c r="C184" s="33">
        <v>598007</v>
      </c>
      <c r="D184" s="33">
        <v>384280</v>
      </c>
      <c r="E184" s="34">
        <f>D184/C184</f>
        <v>0.64260117356485791</v>
      </c>
      <c r="F184" s="35"/>
      <c r="G184" s="36"/>
      <c r="H184" s="37" t="s">
        <v>152</v>
      </c>
    </row>
    <row r="185" spans="1:8">
      <c r="A185" s="30">
        <v>44173</v>
      </c>
      <c r="B185" s="38" t="s">
        <v>151</v>
      </c>
      <c r="C185" s="33">
        <v>38470</v>
      </c>
      <c r="D185" s="33">
        <v>5899</v>
      </c>
      <c r="E185" s="34">
        <f>D185/C185</f>
        <v>0.15334026514166885</v>
      </c>
      <c r="F185" s="35"/>
      <c r="G185" s="36"/>
      <c r="H185" s="37"/>
    </row>
    <row r="186" spans="1:8">
      <c r="A186" s="30">
        <v>44684</v>
      </c>
      <c r="B186" s="38" t="s">
        <v>154</v>
      </c>
      <c r="C186" s="33">
        <v>582412</v>
      </c>
      <c r="D186" s="33">
        <v>64299</v>
      </c>
      <c r="E186" s="34">
        <f>D186/C186</f>
        <v>0.1104012279966759</v>
      </c>
      <c r="F186" s="35">
        <v>15268</v>
      </c>
      <c r="G186" s="35">
        <v>49011</v>
      </c>
      <c r="H186" s="37"/>
    </row>
    <row r="187" spans="1:8" ht="30">
      <c r="A187" s="30">
        <v>44777</v>
      </c>
      <c r="B187" s="8" t="s">
        <v>142</v>
      </c>
      <c r="C187" s="33">
        <v>583829</v>
      </c>
      <c r="D187" s="33">
        <v>137908</v>
      </c>
      <c r="E187" s="34">
        <f>D187/C187</f>
        <v>0.23621300072452722</v>
      </c>
      <c r="F187" s="35">
        <v>46996</v>
      </c>
      <c r="G187" s="35">
        <v>79449</v>
      </c>
      <c r="H187" s="12" t="s">
        <v>140</v>
      </c>
    </row>
    <row r="188" spans="1:8" ht="30">
      <c r="A188" s="30">
        <v>44873</v>
      </c>
      <c r="B188" s="38" t="s">
        <v>143</v>
      </c>
      <c r="C188" s="33">
        <v>588508</v>
      </c>
      <c r="D188" s="33">
        <v>202651</v>
      </c>
      <c r="E188" s="34">
        <f>D188/C188</f>
        <v>0.34434706070265825</v>
      </c>
      <c r="F188" s="35"/>
      <c r="G188" s="36"/>
      <c r="H188" s="37"/>
    </row>
  </sheetData>
  <sortState xmlns:xlrd2="http://schemas.microsoft.com/office/spreadsheetml/2017/richdata2" ref="A2:G175">
    <sortCondition ref="A2:A175"/>
  </sortState>
  <mergeCells count="3">
    <mergeCell ref="A1:H1"/>
    <mergeCell ref="A2:H2"/>
    <mergeCell ref="F3:G3"/>
  </mergeCells>
  <phoneticPr fontId="0" type="noConversion"/>
  <pageMargins left="0.7" right="0.7" top="0.75" bottom="0.75" header="0.3" footer="0.3"/>
  <pageSetup paperSize="3" scale="78" fitToHeight="0" orientation="landscape" r:id="rId1"/>
  <headerFooter alignWithMargins="0"/>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vt:lpstr>
      <vt:lpstr>' '!OLE_LINK1</vt:lpstr>
      <vt:lpstr>'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Shelby Election Commission</dc:creator>
  <cp:lastModifiedBy>Phillips, Linda</cp:lastModifiedBy>
  <cp:lastPrinted>2021-05-06T19:23:30Z</cp:lastPrinted>
  <dcterms:created xsi:type="dcterms:W3CDTF">2011-01-03T15:19:19Z</dcterms:created>
  <dcterms:modified xsi:type="dcterms:W3CDTF">2023-01-20T18:20:49Z</dcterms:modified>
</cp:coreProperties>
</file>